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2011" sheetId="1" r:id="rId1"/>
  </sheets>
  <definedNames>
    <definedName name="_xlnm.Print_Area" localSheetId="0">'2011'!$A$1:$AL$97</definedName>
    <definedName name="_xlnm.Print_Titles" localSheetId="0">'2011'!$A:$B,'2011'!$7:$7</definedName>
  </definedNames>
  <calcPr fullCalcOnLoad="1"/>
</workbook>
</file>

<file path=xl/sharedStrings.xml><?xml version="1.0" encoding="utf-8"?>
<sst xmlns="http://schemas.openxmlformats.org/spreadsheetml/2006/main" count="199" uniqueCount="159">
  <si>
    <t>Fortificarea şi utilizarea capacităţilor societăţii civile, partenerilor sociali şi profesionali, a ONG-lor în instruirea populaţiei în acordarea primului ajutor, în profilaxia urgenţelor medico-chirurgicale cauzate de factorii de mediu şi a suportului comunitar necesar serviciilor de urgenţă</t>
  </si>
  <si>
    <t>Intensificarea, în  comun cu ONG-urile, a activităţilor de profilaxie a traumatismului rutier, a agresiunilor în familie şi societate, a maltratării copiilor, a abuzului de alcool şi droguri, a intoxicaţiilor, cu utilizarea în aceste scopuri a mijloacelor de informaţie în masă (mese rotunde, spoturi publicitare etc.)</t>
  </si>
  <si>
    <t>Efectuarea studiilor epidemiologice vizînd incidenţa şi structura nozologică a urgenţelor medico-chirurgicale şi argumentarea ştiinţifică a planificării capacităţilor Serviciului de Asistenţă Medicală Urgentă</t>
  </si>
  <si>
    <t>Elaborarea metodelor noi de diagnostic şi tratament în urgenţele medico-chirurgicale</t>
  </si>
  <si>
    <t>Studierea mecanismelor patofiziologice ale stărilor critice şi argumentarea metodelor noi de stabilizare şi tratament</t>
  </si>
  <si>
    <t>Organizarea laboratoarelor ştiinţifice în cadrul Centrului Naţional Ştiinţifico-Practic de Medicină Urgentă, în conformitate cu organigrama aprobată de Academiei de Ştiinţe a Moldovei şi Ministerul Sănătăţii</t>
  </si>
  <si>
    <t xml:space="preserve">Crearea în cadrul Subdiviziunilor Serviciului de Asistenţă Medicală Urgentă a rezervelor de medicamente, consumabile şi aparataj pentru acordarea asistenţei medicale de urgenţă populaţiei în situaţii de calamităţi din contul alocaţiilor bugetare ale autorităţilor administraţiei publice locale, conform regulamentelor stabilite  </t>
  </si>
  <si>
    <t>Dotarea subdiviziunilor Serviciului de Asistenţă Medicală Urgentă cu unităţi de transport sanitar cu capacităţi sporite de evacuare a mai mult de 2 pacienţi</t>
  </si>
  <si>
    <t>Prestarea asistenţei medicale private de urgenţă în faza prespitalicească în baza unui contract cu beneficiarul, cu asiguratorul privat al acestuia sau la solicitarea directă. Obligaţia de a acorda gratuit asistenţa medicală de urgenţă şi transportarea în condiţii de siguranţă într-un spital, conform regulamentelor stabilite</t>
  </si>
  <si>
    <t>Elaborarea Legii privind asistenţa medicală de urgenţă publică şi privată</t>
  </si>
  <si>
    <t xml:space="preserve">Fortificarea capacităţilor Serviciului de Asistenţă Medicală Urgentă pentru intervenţie şi acordare a asistenţei medicale de urgenţă populaţiei în situaţii de calamităţi </t>
  </si>
  <si>
    <t>Crearea unui detaşament medical mobil în baza Centrului Naţional Ştiinţifico-Practic de Medicină Urgentă</t>
  </si>
  <si>
    <t>Fortificarea capacităţilor Centrului Republican Medicina Calamităţilor</t>
  </si>
  <si>
    <t>Anexa nr.2 la Program (continuare)</t>
  </si>
  <si>
    <t>Total</t>
  </si>
  <si>
    <t>Fondur.asigur. obligat. de asist. medical</t>
  </si>
  <si>
    <t>Finanţare din proiecte şi granturi înainate spre finanţare</t>
  </si>
  <si>
    <t>Costuri neacop.</t>
  </si>
  <si>
    <t>I.</t>
  </si>
  <si>
    <t>1.1.</t>
  </si>
  <si>
    <t>1.2.</t>
  </si>
  <si>
    <t>Implementarea controlului intern al calităţii (auditul medical intern)</t>
  </si>
  <si>
    <t>Total:</t>
  </si>
  <si>
    <t>II.</t>
  </si>
  <si>
    <t>III.</t>
  </si>
  <si>
    <t>IV.</t>
  </si>
  <si>
    <t>Acoperirea cheltuielilor pentru prestarea serviciilor medicale de urgenţă  populaţiei neasigurate</t>
  </si>
  <si>
    <t>V.</t>
  </si>
  <si>
    <t>VI.</t>
  </si>
  <si>
    <t>VII.</t>
  </si>
  <si>
    <t>VIII.</t>
  </si>
  <si>
    <t>Elaborarea programelor şi acordarea suportului metodologic în organizarea sistemului de pregătire şi instruire continuă a poliţiştilor şi pompierilor în acordarea primului ajutor medical de urgenţă</t>
  </si>
  <si>
    <t>Perfecţionarea cadrului normativ de colaborare intersectorială în acordarea asistenţei medicale de urgenţă populaţiei, inclusiv în caz de calamităţi şi situaţii excepţionale</t>
  </si>
  <si>
    <t>IX.</t>
  </si>
  <si>
    <t>Elaborarea actelor normative şi legislative de pregătire a asistentelor medicale cu studii superioare, crearea unui sistem de instruire şi pregătire în medicina de urgenţă</t>
  </si>
  <si>
    <t>X.</t>
  </si>
  <si>
    <t>Fortificarea capacităţilor şi activităţilor Crucii Roşii în instruirea populaţiei în acordarea primului ajutor</t>
  </si>
  <si>
    <t>XI.</t>
  </si>
  <si>
    <t>Argumentarea managementului organizatoric şi terapeutic în politraumatismele critice, elaborarea protocoalelor clinice naţionale</t>
  </si>
  <si>
    <t>XII.</t>
  </si>
  <si>
    <t>Fortificarea sistemului de management, coordonare şi monitorizare a Programului</t>
  </si>
  <si>
    <t>Fortificarea capacităţilor resurselor umane</t>
  </si>
  <si>
    <t xml:space="preserve">Utilizarea asistenţei tehnice din exterior   </t>
  </si>
  <si>
    <t>XIII.</t>
  </si>
  <si>
    <t>Dezvoltarea serviciilor de asistenţă medicală urgentă privată cu respectarea standardelor de calitate şi de operare impuse serviciilor de asistenţă medicală urgentă ale Ministerului Sănătăţii cu numere de apel separate şi servicii prestate contra cost</t>
  </si>
  <si>
    <t>XIV.</t>
  </si>
  <si>
    <t>Total general:</t>
  </si>
  <si>
    <t>1.4</t>
  </si>
  <si>
    <t>1.5</t>
  </si>
  <si>
    <t>Total 2011-2015</t>
  </si>
  <si>
    <t>Bugetul de stat</t>
  </si>
  <si>
    <t>Finanţ. din grant. aprobat.</t>
  </si>
  <si>
    <t>1.6</t>
  </si>
  <si>
    <t>1.7</t>
  </si>
  <si>
    <t>2.1</t>
  </si>
  <si>
    <t>2.2</t>
  </si>
  <si>
    <t>2.3</t>
  </si>
  <si>
    <t>2.4</t>
  </si>
  <si>
    <t>2.5</t>
  </si>
  <si>
    <t>3.1</t>
  </si>
  <si>
    <t>3.2</t>
  </si>
  <si>
    <t>3.3</t>
  </si>
  <si>
    <t>3.4</t>
  </si>
  <si>
    <t>3.5</t>
  </si>
  <si>
    <t>4.1</t>
  </si>
  <si>
    <t>4.2</t>
  </si>
  <si>
    <t>6.1</t>
  </si>
  <si>
    <t>6.2</t>
  </si>
  <si>
    <t>6.3</t>
  </si>
  <si>
    <t>7.1</t>
  </si>
  <si>
    <t>7.2</t>
  </si>
  <si>
    <t>7.3</t>
  </si>
  <si>
    <t>8.1</t>
  </si>
  <si>
    <t>8.2</t>
  </si>
  <si>
    <t>8.3</t>
  </si>
  <si>
    <t>8.4</t>
  </si>
  <si>
    <t>8.5</t>
  </si>
  <si>
    <t>9.1</t>
  </si>
  <si>
    <t>9.2</t>
  </si>
  <si>
    <t>9.3</t>
  </si>
  <si>
    <t>9.4</t>
  </si>
  <si>
    <t>10.1</t>
  </si>
  <si>
    <t>10.2</t>
  </si>
  <si>
    <t>11.1</t>
  </si>
  <si>
    <t>11.2</t>
  </si>
  <si>
    <t>11.3</t>
  </si>
  <si>
    <t>11.4</t>
  </si>
  <si>
    <t>11.5</t>
  </si>
  <si>
    <t>12.1</t>
  </si>
  <si>
    <t>12.2</t>
  </si>
  <si>
    <t>12.3</t>
  </si>
  <si>
    <t>13.1</t>
  </si>
  <si>
    <t>13.2</t>
  </si>
  <si>
    <t>13.3</t>
  </si>
  <si>
    <t>13.4</t>
  </si>
  <si>
    <t>14.1</t>
  </si>
  <si>
    <t>14.2</t>
  </si>
  <si>
    <t>14.3</t>
  </si>
  <si>
    <t>14.4</t>
  </si>
  <si>
    <t>14.5</t>
  </si>
  <si>
    <t>5.1</t>
  </si>
  <si>
    <t>5.2</t>
  </si>
  <si>
    <t>5.3</t>
  </si>
  <si>
    <t>5.4</t>
  </si>
  <si>
    <t>1.8</t>
  </si>
  <si>
    <t>Finanţare  din proiecte şi granturi aprobate spre finanţate</t>
  </si>
  <si>
    <t>Strategii, activităţi</t>
  </si>
  <si>
    <t>Fondurile asigurării obligatorii de asistenţă medicală</t>
  </si>
  <si>
    <t>Asigurarea calităţii asistenţei medicale de urgenţă prin implementarea tehnologiilor moderne, de diagnostic şi tratament, cu reducerea ratei mortalităţii populaţiei deservite la etapa de prespital cu 5% către anul 2015</t>
  </si>
  <si>
    <t>Fortificarea capacităţilor de diagnostic şi tratament ale echipelor de asistenţă medicală urgentă prin dotarea lor cu tehnologii medicale portative (defibrilatoare, capnometre, pulsoximetre, aparate de respiraţie artificială ş.a.)</t>
  </si>
  <si>
    <t>Perfecţionarea mecanismelor de finanţare a Serviciului de Asistenţă Medicală Urgentă, inclusiv în cadrul asigurărilor obligatorii de sănătate</t>
  </si>
  <si>
    <t>Implementarea protocoalelor clinice naţionale, instituţionale şi la locul de muncă în evaluarea, diagnosticul şi tratamentul urgenţelor medico-chirurgicale</t>
  </si>
  <si>
    <t>Implementarea şi utilizarea capacităţilor telemedicinei şi ale Centrului consultativ naţional la distanţă în diagnosticul şi tratamentul urgenţelor medico-chirurgicale deservite în teritoriul republicii</t>
  </si>
  <si>
    <t>Eficientizarea activităţilor secţiei de monitorizare, evaluare şi integrare în controlul calităţii serviciilor prestate</t>
  </si>
  <si>
    <t>Realizarea şi menţinerea accesului echitabil al populaţiei urbane şi rurale la servicii de asistenţă medicală calitative, asigurînd realizarea indicilor normativi ai incidenţei solicitărilor tuturor categoriilor de populaţie de 297±12,9 la 1000 locuitori către anul 2015</t>
  </si>
  <si>
    <t>Definitivarea structurii organizatorice a Serviciului de Asistenţă Medicală Urgentă prin deschiderea punctelor de asistenţă medicală urgentă şi asigurarea cuprinderii geografice a populaţiei republicii în raza de pînă la 25 km în localităţile rurale şi 15 km - în localităţile urbane cu subdiviziuni ale Serviciului de Asistenţă Medicală Urgentă. Delimitarea patrimoniului Serviciului de Asistenţă Medicală Urgentă cu transmiterea la balanţa Ministerului Sănătăţii a edificiilor şi teritoriilor adiacente din întreaga republică</t>
  </si>
  <si>
    <t>Creşterea capacităţilor Asistenţei Medicale Primare şi a DMU/UPU-S/UPU în acordarea asistenţei medicale de urgenţă populaţiei şi scăderea ponderei adresărilor neargumentate şi sustragerilor neîntemeiate ale capacităţilor Serviciului de Asistenţă Medicală Urgentă</t>
  </si>
  <si>
    <t>Organizarea secţiilor de transport interspitalicesc în cadrul Centrului Naţional Ştiinţifico-Practic de Medicină Urgentă şi a staţiilor zonale de medicină urgentă</t>
  </si>
  <si>
    <t>Asigurarea Serviciului de Asistenţă Medicală Urgentă cu transport sanitar specializat, conform normativelor stabilite de Ministerul Sănătăţii  şi recomandărilor OMS – autosanitare de tip B şi C cu capacităţi sporite şi dotare conform standardelor în vigoare 17.897/1999 ale CEN, implementarea unui număr naţional de înmatriculare „AMU” pentru transportul sanitar specializat din serviciul prespitalicesc de urgenţă</t>
  </si>
  <si>
    <t>Organizarea dispeceratelor medicale centralizate în fiecare Staţie Zonală  de Asistenţă Medicală Urgentă şi a dispeceratelor în cadrul substaţiilor şi punctelor de asistenţă medicală urgentă</t>
  </si>
  <si>
    <t>Dotarea Dispeceratului medical centralizat şi a dispeceratelor din cadrul substaţiilor şi punctelor de asistenţă medicală urgentă cu staţii radio şi radiotelefoane, sisteme informaţionale şi  de înscriere a convorbirilor telefonice, integrate în sistemul informaţional al staţiilor zonale de asistenţă medicală urgentă şi Sistemului Informaţional Medical Integrat la nivel naţional</t>
  </si>
  <si>
    <t>Implementarea în activitatea serviciilor de dispecerat medical a Suportului vital de dispecerat distribuit bazat pe protocoalele de interogare, evaluare şi recomandări pînă la sosirea echipei de asistenţă medicală urgentă</t>
  </si>
  <si>
    <t>Asigurarea căilor de acces spre subdiviziunile serviciului de urgenţă, amplasarea şi menţinerea indicatoarelor de informare a populaţiei despre locul amplasării subdiviziunilor serviciului de urgenţă</t>
  </si>
  <si>
    <t>Implementarea telemedicinei şi crearea unui Centru naţional consultativ la distanţă în cadrul Centrului Naţional Ştiinţifico-Practic de Medicină Urgentă în scopul asigurării suportului profesional calificat în diagnosticul şi tratamentul urgenţelor medico-chirurgicale pe parcursul anilor 2011-2014</t>
  </si>
  <si>
    <t>Dotarea Centrului naţional consultativ la distanţă din cadrul Centrului Naţional Ştiinţifico-Practic de Medicină Urgentă cu tehnologii telemedicale de recepţie-transmisie a consultaţiilor specialiştilor de înaltă calificare în diagnosticul şi tratamentul urgenţelor medico-chirurgicale la solicitarea echipelor de asistenţă medicală urgentă din tot teritoriul republicii</t>
  </si>
  <si>
    <t>Implementarea tehnologiilor telemedicale în activitatea DMU/UPU-S/UPU, în scopul asigurării asistenţei consultative la distanţă în patologiile de urgenţă şi planificate ce depăşesc competenţele şi capacităţile instituţionale</t>
  </si>
  <si>
    <t>Implementarea tehnologiilor telemedicale în procesul de instruire la distanţă a cadrelor medicale din Serviciul de Asistenţă Medicală Urgentă</t>
  </si>
  <si>
    <t>Fortificarea capacităţilor de intervenţie, inclusiv în situaţii de crize, prin dotarea Serviciului cu unităţi de transport corespunzătoare standardelor Comunităţii Europene în vigoare şi cu aeroambulanţe (elicoptere sanitare) pentru acoperirea întregului teritoriu în caz de urgenţe medico-chirurgicale majore sau situaţii de crize pe parcursul anilor 2011-2015</t>
  </si>
  <si>
    <t>Crearea unei baze centralizate de reparaţii ale transportului sanitar specializat din întreaga republică</t>
  </si>
  <si>
    <t>Construcţia sediului Staţiei Zonale de Asistenţă Medicală Urgentă Centru şi reconstrucţia sediului Staţiei Zonale de Asistenţă Medicală Urgentă Sud</t>
  </si>
  <si>
    <t>Elaborarea cadrului legislativ vizînd crearea sistemului de pregătire şi instruire a poliţiştilor şi pompierilor în acordarea primului ajutor medical, cu implicarea obligatorie în acordarea primului ajutor medical de urgenţă pe parcursul anilor 2011-2015</t>
  </si>
  <si>
    <t>Elaborarea, în comun cu Ministerul Afacerilor Interne, Ministerul Educaţiei şi Ministerul Justiţiei, a cadrului legislativ vizînd pregătirea, instruirea şi implicarea poliţiştilor şi pompierilor în acordarea primului ajutor medical de urgenţă</t>
  </si>
  <si>
    <t xml:space="preserve">Elaborarea actelor normative vizînd dotarea, competenţele şi interacţiunile cu Serviciul de Asistenţă Medicală Urgentă în acordarea asistenţei medicale de urgenţă </t>
  </si>
  <si>
    <t>Elaborarea cadrului legislativ şi normativ vizînd activitatea serviciului de descarcerare din cadrul Ministerului Afacerilor Interne. Fortificarea serviciilor de descarcerare raionale şi în municipii, instruirea şi dotarea cu transport, tehnologii de descarcerare şi acordare a primului ajutor medical de urgenţă</t>
  </si>
  <si>
    <t>Fortificarea capacităţilor centrelor de instruire din cadrul Serviciului de Asistenţă Medicală Urgentă în instruirea cadrelor medico-sanitare şi menţinerea performanţelor profesionale ale acestora</t>
  </si>
  <si>
    <t>Fortificarea capacităţilor resurselor umane prin instruirea continuă a cadrelor medico-sanitare în domeniul urgenţelor medico-chirurgicale, conform regulamentelor Ministerului Sănătăţii în vigoare</t>
  </si>
  <si>
    <t>Asigurarea cu consumabile şi medicamente a echipelor de asistenţă medicală urgentă pentru diagnosticul, stabilizarea şi tratamentul urgenţelor medico-chirurgicale, în conformitate cu cerinţele în vigoare</t>
  </si>
  <si>
    <t>Asigurarea numărului suficient de echipe de asistenţă medicală urgentă şi a  normativului de asigurare a populaţiei de 0,8 la 10 mii de locuitori</t>
  </si>
  <si>
    <t>Dotarea echipelor de asistenţă medicală urgentă cu tehnologii telemedicale cu posibilităţi de transmisie-recepţie, în scopul obţinerii asistenţei consultative în diagnosticul şi tratamentul urgenţelor medico-chirurgicale în tot teritoriul republicii</t>
  </si>
  <si>
    <t>Fortificarea Serviciului republican "AVIASAN" şi a filialelor regionale cu capacităţi de intervenţie în teritoriile de deservire şi asigurarea transportului interspitalicesc al urgenţelor medico-chirurgicale spre centrele de referinţă</t>
  </si>
  <si>
    <t>Dotarea Serviciului de Asistenţă Medicală Urgentă cu 3 aeroambulanţe (elicoptere sanitare), în scopul intervenţiei operative în situaţii de urgenţe medico-chirurgicale majore, urgenţe colective sau în situaţii de crize</t>
  </si>
  <si>
    <t>Consolidarea bazei tehnico-materiale a Serviciului de Asistenţă Medicală Urgentă şi dotarea cu tehnologii medicale moderne de diagnostic şi tratament, în conformitate cu standardele existente în domeniu în ţările Comunităţii Europene pe parcursul anilor 2011-2015</t>
  </si>
  <si>
    <t>Finalizarea construcţiei blocului curativ IV al Centrului Naţional Ştiinţifico-Practic de Medicină Urgentă şi dotarea  lui tehnologică</t>
  </si>
  <si>
    <t>Intensificarea  cercetărilor ştiinţifice în domeniul urgenţelor medico-chirurgicale şi implementarea rezultatelor lor în scopul reducerii impactului asupra morbidităţii şi mortalităţii prin urgenţe medico-chirurgicale</t>
  </si>
  <si>
    <t>Fortificarea capacităţilor secţiei de monitorizare, evaluare şi integrare a Serviciului de Asistenţă Medicală Urgentă, a instituţiilor medico-sanitare publice, a Centrului  Naţional Ştiinţifico-Practic de Medicină Urgentă şi a subdiviziunilor staţiilor zonale de asistenţă medicală urgentă în monitorizarea şi evaluarea Programului</t>
  </si>
  <si>
    <t>Asigurarea echipelor de asistenţă medicală urgentă cu mijloace individuale de protecţie pentru activităţi în focare chimice, biologice şi radionucleare</t>
  </si>
  <si>
    <t>Dezvoltarea dispeceratelor medicale centralizate, asigurînd accesul populaţiei şi utilizarea raţională a capacităţilor Serviciului de Asistenţă Medicală Urgentă către anul 2013</t>
  </si>
  <si>
    <t>Dotarea dispeceratelor medicale centralizate cu tehnologii şi sisteme informaţionale de monitorizare, evaluare şi control (GPS)  al activităţilor Serviciului de Asistenţă Medicală Urgentă integrarea lor în Sistemul Informaţional Medical Integrat la nivel naţional</t>
  </si>
  <si>
    <t>Participarea la perfecţionarea şi implementarea cadrului normativ de reglementare a interacţiunilor intersectoriale cu serviciile de dispecerat unice de preluare a apelurilor de urgenţă 112, pompieri, autorităţile administraţiei publice locale în soluţionarea operativă a urgenţelor medicale individuale sau colective</t>
  </si>
  <si>
    <t>Nr.       d/o</t>
  </si>
  <si>
    <t>Costuri neacoperite*</t>
  </si>
  <si>
    <t>Perfecţionarea şi ajustarea cadrului normativ în baza căruia autorităţile administraţiei publice locale să-şi planifice şi să asigure dezvoltarea infrastructurii subdiviziunilor serviciilor de urgenţă din teritoriile de administrare</t>
  </si>
  <si>
    <t>Planificarea în devizele de cheltuieli ale instituţiilor medico-sanitare publice din serviciul prespitalicesc de urgenţă a surselor financiare pentru reparaţii curente şi capitale ale edificiilor</t>
  </si>
  <si>
    <t>Ajustarea şi aducerea în conformitate cu recomandările Consiliului UEMS din 17 octombrie 2009 a duratei de studii şi a curriculei de pregătire în medicina de urgenţă în cadrul rezidenţiatului</t>
  </si>
  <si>
    <t>Implementarea şi dezvoltarea parteneriatului public-privat în acordarea asistenţei medicale de urgenţă, organizarea  serviciilor de urgenţă private</t>
  </si>
  <si>
    <t xml:space="preserve">* Sumele indicate la "Costuri neacoperite" presupun atragerea investiţiilor străine şi private, granturilor, sponsorizărilor etc. </t>
  </si>
  <si>
    <t>Perfecţionarea măsurilor de asigurare a colaboratorilor de riscum accidentelor rutiere, precum şi perfecţionarea cadrului legislativ şi normativ pentru motivarea materială şi profesională a personalului din Serviciul de Asistenţă Medicală Urgentă</t>
  </si>
  <si>
    <t>Perfecţionarea în continuare a politicii în domeniul cadrelor medico-sanitare din Serviciul de Asistenţă Medicală Urgentă. Rotaţia treptată a medicilor de urgenţă pentru activitate în DMU/UPU-S/UPU din cadrul serviciului spitalicesc după organizarea şi dotarea lor tehnologică şi folosirea în serviciul prespitalicesc de asistenţă medicală urgentă a cadrelor medicale medii cu pregătire specială în domeniul urgenţelor medico-chirurgicale</t>
  </si>
  <si>
    <t>Dezvoltarea serviciilor de acordare a asistenţei medicale de urgentă prin aplicarea parteneriatului public-privat</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</si>
</sst>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30">
    <font>
      <sz val="11"/>
      <color indexed="8"/>
      <name val="Calibri"/>
      <family val="2"/>
    </font>
    <font>
      <b/>
      <sz val="11"/>
      <color indexed="8"/>
      <name val="Calibri"/>
      <family val="2"/>
    </font>
    <font>
      <sz val="7"/>
      <color indexed="8"/>
      <name val="Calibri"/>
      <family val="2"/>
    </font>
    <font>
      <b/>
      <sz val="9"/>
      <color indexed="8"/>
      <name val="Times New Roman"/>
      <family val="1"/>
    </font>
    <font>
      <sz val="10"/>
      <color indexed="8"/>
      <name val="Times New Roman"/>
      <family val="1"/>
    </font>
    <font>
      <b/>
      <sz val="8"/>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i/>
      <sz val="12"/>
      <color indexed="8"/>
      <name val="Times New Roman"/>
      <family val="1"/>
    </font>
    <font>
      <b/>
      <sz val="7"/>
      <color indexed="8"/>
      <name val="Times New Roman"/>
      <family val="1"/>
    </font>
    <font>
      <b/>
      <sz val="10"/>
      <color indexed="8"/>
      <name val="Times New Roman"/>
      <family val="1"/>
    </font>
    <font>
      <sz val="8"/>
      <color indexed="8"/>
      <name val="Calibri"/>
      <family val="0"/>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0" fontId="27" fillId="0" borderId="9"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cellStyleXfs>
  <cellXfs count="5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0" fillId="0" borderId="0" xfId="0" applyNumberFormat="1" applyAlignment="1">
      <alignment vertical="center"/>
    </xf>
    <xf numFmtId="0" fontId="8" fillId="0" borderId="1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wrapText="1"/>
    </xf>
    <xf numFmtId="172" fontId="8" fillId="0" borderId="10"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172" fontId="8"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172" fontId="8"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quotePrefix="1">
      <alignment horizontal="center" vertical="center"/>
    </xf>
    <xf numFmtId="172" fontId="6" fillId="0" borderId="10" xfId="0" applyNumberFormat="1" applyFont="1" applyBorder="1" applyAlignment="1">
      <alignment vertical="center" wrapText="1"/>
    </xf>
    <xf numFmtId="172" fontId="5" fillId="0" borderId="10" xfId="0" applyNumberFormat="1" applyFont="1" applyBorder="1" applyAlignment="1">
      <alignment vertical="center" wrapText="1"/>
    </xf>
    <xf numFmtId="172" fontId="6" fillId="0" borderId="11" xfId="0" applyNumberFormat="1" applyFont="1" applyBorder="1" applyAlignment="1">
      <alignment vertical="center" wrapText="1"/>
    </xf>
    <xf numFmtId="172" fontId="9" fillId="0" borderId="11" xfId="0" applyNumberFormat="1" applyFont="1" applyBorder="1" applyAlignment="1">
      <alignment horizontal="center" vertical="center" wrapText="1"/>
    </xf>
    <xf numFmtId="172" fontId="8" fillId="0" borderId="10" xfId="0" applyNumberFormat="1" applyFont="1" applyBorder="1" applyAlignment="1" quotePrefix="1">
      <alignment horizontal="center" vertical="center" wrapText="1"/>
    </xf>
    <xf numFmtId="0" fontId="1" fillId="0" borderId="0" xfId="0" applyFont="1" applyAlignment="1">
      <alignment vertical="center"/>
    </xf>
    <xf numFmtId="172" fontId="9"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172" fontId="9" fillId="0" borderId="0" xfId="0" applyNumberFormat="1"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center" vertical="center"/>
    </xf>
    <xf numFmtId="172" fontId="14" fillId="0" borderId="10" xfId="0" applyNumberFormat="1" applyFont="1" applyBorder="1" applyAlignment="1">
      <alignment horizontal="center" vertical="center" wrapText="1"/>
    </xf>
    <xf numFmtId="172" fontId="4" fillId="0" borderId="10"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12" fillId="0" borderId="10" xfId="0" applyNumberFormat="1" applyFont="1" applyBorder="1" applyAlignment="1">
      <alignment horizontal="center" vertical="center" wrapText="1"/>
    </xf>
    <xf numFmtId="172" fontId="5" fillId="0" borderId="12" xfId="0" applyNumberFormat="1" applyFont="1" applyBorder="1" applyAlignment="1">
      <alignment horizontal="left" vertical="center" wrapText="1"/>
    </xf>
    <xf numFmtId="172" fontId="5" fillId="0" borderId="13" xfId="0" applyNumberFormat="1" applyFont="1" applyBorder="1" applyAlignment="1">
      <alignment horizontal="left" vertical="center" wrapText="1"/>
    </xf>
    <xf numFmtId="172" fontId="5" fillId="0" borderId="14" xfId="0" applyNumberFormat="1" applyFont="1" applyBorder="1" applyAlignment="1">
      <alignment horizontal="left" vertical="center" wrapText="1"/>
    </xf>
    <xf numFmtId="172" fontId="5" fillId="0" borderId="12" xfId="0" applyNumberFormat="1" applyFont="1" applyBorder="1" applyAlignment="1">
      <alignment vertical="center" wrapText="1"/>
    </xf>
    <xf numFmtId="172" fontId="5" fillId="0" borderId="13" xfId="0" applyNumberFormat="1" applyFont="1" applyBorder="1" applyAlignment="1">
      <alignment vertical="center" wrapText="1"/>
    </xf>
    <xf numFmtId="172" fontId="5" fillId="0" borderId="14" xfId="0" applyNumberFormat="1" applyFont="1" applyBorder="1" applyAlignment="1">
      <alignment vertical="center" wrapText="1"/>
    </xf>
    <xf numFmtId="0" fontId="1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right" vertical="center"/>
    </xf>
    <xf numFmtId="172" fontId="5" fillId="0" borderId="15"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4"/>
  <sheetViews>
    <sheetView tabSelected="1" view="pageBreakPreview" zoomScaleSheetLayoutView="100" zoomScalePageLayoutView="0" workbookViewId="0" topLeftCell="A1">
      <pane xSplit="1" ySplit="8" topLeftCell="B63" activePane="bottomRight" state="frozen"/>
      <selection pane="topLeft" activeCell="F9" sqref="F9:F10"/>
      <selection pane="topRight" activeCell="F9" sqref="F9:F10"/>
      <selection pane="bottomLeft" activeCell="F9" sqref="F9:F10"/>
      <selection pane="bottomRight" activeCell="B82" sqref="B82"/>
    </sheetView>
  </sheetViews>
  <sheetFormatPr defaultColWidth="9.140625" defaultRowHeight="15"/>
  <cols>
    <col min="1" max="1" width="4.57421875" style="6" customWidth="1"/>
    <col min="2" max="2" width="75.57421875" style="1" customWidth="1"/>
    <col min="3" max="3" width="8.57421875" style="3" customWidth="1"/>
    <col min="4" max="4" width="8.8515625" style="3" customWidth="1"/>
    <col min="5" max="5" width="7.140625" style="3" customWidth="1"/>
    <col min="6" max="6" width="9.421875" style="3" customWidth="1"/>
    <col min="7" max="7" width="8.28125" style="3" customWidth="1"/>
    <col min="8" max="8" width="8.421875" style="3" customWidth="1"/>
    <col min="9" max="10" width="13.28125" style="3" hidden="1" customWidth="1"/>
    <col min="11" max="11" width="9.8515625" style="3" hidden="1" customWidth="1"/>
    <col min="12" max="12" width="9.7109375" style="3" hidden="1" customWidth="1"/>
    <col min="13" max="13" width="10.57421875" style="3" hidden="1" customWidth="1"/>
    <col min="14" max="14" width="9.8515625" style="3" hidden="1" customWidth="1"/>
    <col min="15" max="15" width="13.00390625" style="3" hidden="1" customWidth="1"/>
    <col min="16" max="16" width="12.8515625" style="3" hidden="1" customWidth="1"/>
    <col min="17" max="18" width="9.57421875" style="3" hidden="1" customWidth="1"/>
    <col min="19" max="19" width="12.8515625" style="3" hidden="1" customWidth="1"/>
    <col min="20" max="20" width="11.28125" style="3" hidden="1" customWidth="1"/>
    <col min="21" max="21" width="13.00390625" style="3" hidden="1" customWidth="1"/>
    <col min="22" max="22" width="12.7109375" style="3" hidden="1" customWidth="1"/>
    <col min="23" max="23" width="9.421875" style="3" hidden="1" customWidth="1"/>
    <col min="24" max="24" width="9.7109375" style="3" hidden="1" customWidth="1"/>
    <col min="25" max="25" width="13.00390625" style="3" hidden="1" customWidth="1"/>
    <col min="26" max="26" width="12.140625" style="3" hidden="1" customWidth="1"/>
    <col min="27" max="27" width="13.140625" style="3" hidden="1" customWidth="1"/>
    <col min="28" max="28" width="12.140625" style="3" hidden="1" customWidth="1"/>
    <col min="29" max="30" width="9.421875" style="3" hidden="1" customWidth="1"/>
    <col min="31" max="31" width="11.8515625" style="3" hidden="1" customWidth="1"/>
    <col min="32" max="34" width="13.00390625" style="3" hidden="1" customWidth="1"/>
    <col min="35" max="35" width="9.421875" style="3" hidden="1" customWidth="1"/>
    <col min="36" max="36" width="9.28125" style="3" hidden="1" customWidth="1"/>
    <col min="37" max="37" width="12.8515625" style="3" hidden="1" customWidth="1"/>
    <col min="38" max="38" width="12.7109375" style="3" hidden="1" customWidth="1"/>
    <col min="39" max="16384" width="9.140625" style="1" customWidth="1"/>
  </cols>
  <sheetData>
    <row r="1" spans="1:13" ht="15">
      <c r="A1" s="43" t="s">
        <v>13</v>
      </c>
      <c r="B1" s="43"/>
      <c r="C1" s="43"/>
      <c r="D1" s="43"/>
      <c r="E1" s="43"/>
      <c r="F1" s="43"/>
      <c r="G1" s="43"/>
      <c r="H1" s="43"/>
      <c r="I1" s="43"/>
      <c r="J1" s="43"/>
      <c r="K1" s="43"/>
      <c r="L1" s="43"/>
      <c r="M1" s="43"/>
    </row>
    <row r="2" spans="1:13" ht="15">
      <c r="A2" s="43"/>
      <c r="B2" s="43"/>
      <c r="C2" s="43"/>
      <c r="D2" s="43"/>
      <c r="E2" s="43"/>
      <c r="F2" s="43"/>
      <c r="G2" s="43"/>
      <c r="H2" s="43"/>
      <c r="I2" s="43"/>
      <c r="J2" s="43"/>
      <c r="K2" s="43"/>
      <c r="L2" s="43"/>
      <c r="M2" s="43"/>
    </row>
    <row r="4" spans="1:38" ht="15">
      <c r="A4" s="45" t="s">
        <v>149</v>
      </c>
      <c r="B4" s="46" t="s">
        <v>106</v>
      </c>
      <c r="C4" s="42">
        <v>2011</v>
      </c>
      <c r="D4" s="42"/>
      <c r="E4" s="42"/>
      <c r="F4" s="42"/>
      <c r="G4" s="42"/>
      <c r="H4" s="42"/>
      <c r="I4" s="42">
        <v>2012</v>
      </c>
      <c r="J4" s="42"/>
      <c r="K4" s="42"/>
      <c r="L4" s="42"/>
      <c r="M4" s="42"/>
      <c r="N4" s="42"/>
      <c r="O4" s="42">
        <v>2013</v>
      </c>
      <c r="P4" s="42"/>
      <c r="Q4" s="42"/>
      <c r="R4" s="42"/>
      <c r="S4" s="42"/>
      <c r="T4" s="42"/>
      <c r="U4" s="42">
        <v>2014</v>
      </c>
      <c r="V4" s="42"/>
      <c r="W4" s="42"/>
      <c r="X4" s="42"/>
      <c r="Y4" s="42"/>
      <c r="Z4" s="42"/>
      <c r="AA4" s="42">
        <v>2015</v>
      </c>
      <c r="AB4" s="42"/>
      <c r="AC4" s="42"/>
      <c r="AD4" s="42"/>
      <c r="AE4" s="42"/>
      <c r="AF4" s="42"/>
      <c r="AG4" s="42" t="s">
        <v>49</v>
      </c>
      <c r="AH4" s="42"/>
      <c r="AI4" s="42"/>
      <c r="AJ4" s="42"/>
      <c r="AK4" s="42"/>
      <c r="AL4" s="42"/>
    </row>
    <row r="5" spans="1:38" s="2" customFormat="1" ht="9" customHeight="1">
      <c r="A5" s="45"/>
      <c r="B5" s="46"/>
      <c r="C5" s="41" t="s">
        <v>14</v>
      </c>
      <c r="D5" s="41" t="s">
        <v>107</v>
      </c>
      <c r="E5" s="41" t="s">
        <v>50</v>
      </c>
      <c r="F5" s="41" t="s">
        <v>105</v>
      </c>
      <c r="G5" s="41" t="s">
        <v>16</v>
      </c>
      <c r="H5" s="41" t="s">
        <v>150</v>
      </c>
      <c r="I5" s="41" t="s">
        <v>14</v>
      </c>
      <c r="J5" s="41" t="s">
        <v>15</v>
      </c>
      <c r="K5" s="41" t="s">
        <v>50</v>
      </c>
      <c r="L5" s="41" t="s">
        <v>51</v>
      </c>
      <c r="M5" s="41" t="s">
        <v>16</v>
      </c>
      <c r="N5" s="41" t="s">
        <v>17</v>
      </c>
      <c r="O5" s="41" t="s">
        <v>14</v>
      </c>
      <c r="P5" s="41" t="s">
        <v>15</v>
      </c>
      <c r="Q5" s="41" t="s">
        <v>50</v>
      </c>
      <c r="R5" s="41" t="s">
        <v>51</v>
      </c>
      <c r="S5" s="41" t="s">
        <v>16</v>
      </c>
      <c r="T5" s="41" t="s">
        <v>17</v>
      </c>
      <c r="U5" s="41" t="s">
        <v>14</v>
      </c>
      <c r="V5" s="41" t="s">
        <v>15</v>
      </c>
      <c r="W5" s="41" t="s">
        <v>50</v>
      </c>
      <c r="X5" s="41" t="s">
        <v>51</v>
      </c>
      <c r="Y5" s="41" t="s">
        <v>16</v>
      </c>
      <c r="Z5" s="41" t="s">
        <v>17</v>
      </c>
      <c r="AA5" s="41" t="s">
        <v>14</v>
      </c>
      <c r="AB5" s="41" t="s">
        <v>15</v>
      </c>
      <c r="AC5" s="41" t="s">
        <v>50</v>
      </c>
      <c r="AD5" s="41" t="s">
        <v>51</v>
      </c>
      <c r="AE5" s="41" t="s">
        <v>16</v>
      </c>
      <c r="AF5" s="41" t="s">
        <v>17</v>
      </c>
      <c r="AG5" s="41" t="s">
        <v>14</v>
      </c>
      <c r="AH5" s="41" t="s">
        <v>15</v>
      </c>
      <c r="AI5" s="41" t="s">
        <v>50</v>
      </c>
      <c r="AJ5" s="41" t="s">
        <v>51</v>
      </c>
      <c r="AK5" s="41" t="s">
        <v>16</v>
      </c>
      <c r="AL5" s="41" t="s">
        <v>17</v>
      </c>
    </row>
    <row r="6" spans="1:38" s="2" customFormat="1" ht="52.5" customHeight="1">
      <c r="A6" s="45"/>
      <c r="B6" s="46"/>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s="3" customFormat="1" ht="16.5" customHeight="1">
      <c r="A7" s="17">
        <v>1</v>
      </c>
      <c r="B7" s="18">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c r="AL7" s="16">
        <v>38</v>
      </c>
    </row>
    <row r="8" spans="1:38" ht="24" customHeight="1">
      <c r="A8" s="4" t="s">
        <v>18</v>
      </c>
      <c r="B8" s="47" t="s">
        <v>108</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9"/>
    </row>
    <row r="9" spans="1:38" ht="33.75">
      <c r="A9" s="5" t="s">
        <v>19</v>
      </c>
      <c r="B9" s="20" t="s">
        <v>109</v>
      </c>
      <c r="C9" s="10">
        <f>SUM(D9:H9)</f>
        <v>11000</v>
      </c>
      <c r="D9" s="10">
        <v>1000</v>
      </c>
      <c r="E9" s="11"/>
      <c r="F9" s="10">
        <v>10000</v>
      </c>
      <c r="G9" s="11"/>
      <c r="H9" s="11"/>
      <c r="I9" s="10">
        <f>SUM(J9:N9)</f>
        <v>11000</v>
      </c>
      <c r="J9" s="10">
        <v>11000</v>
      </c>
      <c r="K9" s="11"/>
      <c r="L9" s="11"/>
      <c r="M9" s="11"/>
      <c r="N9" s="11"/>
      <c r="O9" s="10">
        <f>SUM(P9:T9)</f>
        <v>11000</v>
      </c>
      <c r="P9" s="10">
        <v>6000</v>
      </c>
      <c r="Q9" s="11"/>
      <c r="R9" s="11"/>
      <c r="S9" s="10">
        <v>5000</v>
      </c>
      <c r="T9" s="11"/>
      <c r="U9" s="10">
        <f>SUM(V9:Z9)</f>
        <v>11000</v>
      </c>
      <c r="V9" s="10">
        <v>8000</v>
      </c>
      <c r="W9" s="11"/>
      <c r="X9" s="11"/>
      <c r="Y9" s="10">
        <v>3000</v>
      </c>
      <c r="Z9" s="11"/>
      <c r="AA9" s="10">
        <f>SUM(AB9:AF9)</f>
        <v>11000</v>
      </c>
      <c r="AB9" s="10">
        <v>8000</v>
      </c>
      <c r="AC9" s="11"/>
      <c r="AD9" s="11"/>
      <c r="AE9" s="10">
        <v>3000</v>
      </c>
      <c r="AF9" s="11"/>
      <c r="AG9" s="10">
        <f>SUM(AH9:AL9)</f>
        <v>55000</v>
      </c>
      <c r="AH9" s="10">
        <f>D9+J9+P9+V9+AB9</f>
        <v>34000</v>
      </c>
      <c r="AI9" s="10">
        <f>E9+K9+Q9+W9+AC9</f>
        <v>0</v>
      </c>
      <c r="AJ9" s="10">
        <f>F9+L9+R9+X9+AD9</f>
        <v>10000</v>
      </c>
      <c r="AK9" s="10">
        <f>G9+M9+S9+Y9+AE9</f>
        <v>11000</v>
      </c>
      <c r="AL9" s="10">
        <f>H9+N9+T9+Z9+AF9</f>
        <v>0</v>
      </c>
    </row>
    <row r="10" spans="1:38" ht="22.5">
      <c r="A10" s="5" t="s">
        <v>20</v>
      </c>
      <c r="B10" s="20" t="s">
        <v>135</v>
      </c>
      <c r="C10" s="10">
        <f aca="true" t="shared" si="0" ref="C10:C16">SUM(D10:H10)</f>
        <v>4187.7</v>
      </c>
      <c r="D10" s="10">
        <v>4187.7</v>
      </c>
      <c r="E10" s="11"/>
      <c r="F10" s="10"/>
      <c r="G10" s="11"/>
      <c r="H10" s="11"/>
      <c r="I10" s="10">
        <f aca="true" t="shared" si="1" ref="I10:I16">SUM(J10:N10)</f>
        <v>4187.7</v>
      </c>
      <c r="J10" s="10">
        <v>4187.7</v>
      </c>
      <c r="K10" s="11"/>
      <c r="L10" s="11"/>
      <c r="M10" s="11"/>
      <c r="N10" s="11"/>
      <c r="O10" s="10">
        <f aca="true" t="shared" si="2" ref="O10:O16">SUM(P10:T10)</f>
        <v>4187.7</v>
      </c>
      <c r="P10" s="10">
        <v>4187.7</v>
      </c>
      <c r="Q10" s="11"/>
      <c r="R10" s="11"/>
      <c r="S10" s="10"/>
      <c r="T10" s="11"/>
      <c r="U10" s="10">
        <f aca="true" t="shared" si="3" ref="U10:U16">SUM(V10:Z10)</f>
        <v>4187.7</v>
      </c>
      <c r="V10" s="10">
        <v>4187.7</v>
      </c>
      <c r="W10" s="11"/>
      <c r="X10" s="11"/>
      <c r="Y10" s="11"/>
      <c r="Z10" s="11"/>
      <c r="AA10" s="10">
        <f aca="true" t="shared" si="4" ref="AA10:AA16">SUM(AB10:AF10)</f>
        <v>4187.7</v>
      </c>
      <c r="AB10" s="10">
        <v>4187.7</v>
      </c>
      <c r="AC10" s="11"/>
      <c r="AD10" s="11"/>
      <c r="AE10" s="10"/>
      <c r="AF10" s="11"/>
      <c r="AG10" s="10">
        <f aca="true" t="shared" si="5" ref="AG10:AG16">SUM(AH10:AL10)</f>
        <v>20938.5</v>
      </c>
      <c r="AH10" s="10">
        <f aca="true" t="shared" si="6" ref="AH10:AL16">D10+J10+P10+V10+AB10</f>
        <v>20938.5</v>
      </c>
      <c r="AI10" s="10">
        <f t="shared" si="6"/>
        <v>0</v>
      </c>
      <c r="AJ10" s="10">
        <f t="shared" si="6"/>
        <v>0</v>
      </c>
      <c r="AK10" s="10">
        <f t="shared" si="6"/>
        <v>0</v>
      </c>
      <c r="AL10" s="10">
        <f t="shared" si="6"/>
        <v>0</v>
      </c>
    </row>
    <row r="11" spans="1:38" ht="22.5">
      <c r="A11" s="5">
        <v>1.3</v>
      </c>
      <c r="B11" s="20" t="s">
        <v>136</v>
      </c>
      <c r="C11" s="10">
        <f t="shared" si="0"/>
        <v>8562</v>
      </c>
      <c r="D11" s="10">
        <v>8062</v>
      </c>
      <c r="E11" s="11"/>
      <c r="F11" s="10">
        <v>500</v>
      </c>
      <c r="G11" s="11"/>
      <c r="H11" s="11"/>
      <c r="I11" s="10">
        <f t="shared" si="1"/>
        <v>8562</v>
      </c>
      <c r="J11" s="10">
        <v>8562</v>
      </c>
      <c r="K11" s="11"/>
      <c r="L11" s="11"/>
      <c r="M11" s="11"/>
      <c r="N11" s="11"/>
      <c r="O11" s="10">
        <f t="shared" si="2"/>
        <v>8562</v>
      </c>
      <c r="P11" s="10">
        <v>4562</v>
      </c>
      <c r="Q11" s="11"/>
      <c r="R11" s="11"/>
      <c r="S11" s="10">
        <v>4000</v>
      </c>
      <c r="T11" s="11"/>
      <c r="U11" s="10">
        <f t="shared" si="3"/>
        <v>8562</v>
      </c>
      <c r="V11" s="12">
        <v>8562</v>
      </c>
      <c r="W11" s="11"/>
      <c r="X11" s="11"/>
      <c r="Y11" s="11"/>
      <c r="Z11" s="11"/>
      <c r="AA11" s="10">
        <f t="shared" si="4"/>
        <v>8562</v>
      </c>
      <c r="AB11" s="10">
        <v>6562</v>
      </c>
      <c r="AC11" s="11"/>
      <c r="AD11" s="11"/>
      <c r="AE11" s="10">
        <v>2000</v>
      </c>
      <c r="AF11" s="11"/>
      <c r="AG11" s="10">
        <f t="shared" si="5"/>
        <v>42810</v>
      </c>
      <c r="AH11" s="10">
        <f t="shared" si="6"/>
        <v>36310</v>
      </c>
      <c r="AI11" s="10">
        <f t="shared" si="6"/>
        <v>0</v>
      </c>
      <c r="AJ11" s="10">
        <f t="shared" si="6"/>
        <v>500</v>
      </c>
      <c r="AK11" s="10">
        <f t="shared" si="6"/>
        <v>6000</v>
      </c>
      <c r="AL11" s="10">
        <f t="shared" si="6"/>
        <v>0</v>
      </c>
    </row>
    <row r="12" spans="1:38" ht="22.5">
      <c r="A12" s="5" t="s">
        <v>47</v>
      </c>
      <c r="B12" s="20" t="s">
        <v>110</v>
      </c>
      <c r="C12" s="10">
        <f t="shared" si="0"/>
        <v>5</v>
      </c>
      <c r="D12" s="10">
        <v>5</v>
      </c>
      <c r="E12" s="11"/>
      <c r="F12" s="11"/>
      <c r="G12" s="11"/>
      <c r="H12" s="11"/>
      <c r="I12" s="10">
        <f t="shared" si="1"/>
        <v>0</v>
      </c>
      <c r="J12" s="10"/>
      <c r="K12" s="11"/>
      <c r="L12" s="11"/>
      <c r="M12" s="11"/>
      <c r="N12" s="11"/>
      <c r="O12" s="10">
        <f t="shared" si="2"/>
        <v>0</v>
      </c>
      <c r="P12" s="10"/>
      <c r="Q12" s="11"/>
      <c r="R12" s="11"/>
      <c r="S12" s="11"/>
      <c r="T12" s="11"/>
      <c r="U12" s="10">
        <f t="shared" si="3"/>
        <v>0</v>
      </c>
      <c r="V12" s="12"/>
      <c r="W12" s="11"/>
      <c r="X12" s="11"/>
      <c r="Y12" s="11"/>
      <c r="Z12" s="11"/>
      <c r="AA12" s="10">
        <f t="shared" si="4"/>
        <v>0</v>
      </c>
      <c r="AB12" s="10"/>
      <c r="AC12" s="11"/>
      <c r="AD12" s="11"/>
      <c r="AE12" s="10"/>
      <c r="AF12" s="11"/>
      <c r="AG12" s="10">
        <f t="shared" si="5"/>
        <v>5</v>
      </c>
      <c r="AH12" s="10">
        <f t="shared" si="6"/>
        <v>5</v>
      </c>
      <c r="AI12" s="10">
        <f t="shared" si="6"/>
        <v>0</v>
      </c>
      <c r="AJ12" s="10">
        <f t="shared" si="6"/>
        <v>0</v>
      </c>
      <c r="AK12" s="10">
        <f t="shared" si="6"/>
        <v>0</v>
      </c>
      <c r="AL12" s="10">
        <f t="shared" si="6"/>
        <v>0</v>
      </c>
    </row>
    <row r="13" spans="1:38" ht="22.5">
      <c r="A13" s="5" t="s">
        <v>48</v>
      </c>
      <c r="B13" s="20" t="s">
        <v>111</v>
      </c>
      <c r="C13" s="10">
        <f t="shared" si="0"/>
        <v>200</v>
      </c>
      <c r="D13" s="10">
        <v>200</v>
      </c>
      <c r="E13" s="11"/>
      <c r="F13" s="11"/>
      <c r="G13" s="11"/>
      <c r="H13" s="11"/>
      <c r="I13" s="10">
        <f t="shared" si="1"/>
        <v>200</v>
      </c>
      <c r="J13" s="10">
        <v>200</v>
      </c>
      <c r="K13" s="11"/>
      <c r="L13" s="11"/>
      <c r="M13" s="11"/>
      <c r="N13" s="11"/>
      <c r="O13" s="10">
        <f t="shared" si="2"/>
        <v>200</v>
      </c>
      <c r="P13" s="10">
        <v>200</v>
      </c>
      <c r="Q13" s="11"/>
      <c r="R13" s="11"/>
      <c r="S13" s="11"/>
      <c r="T13" s="11"/>
      <c r="U13" s="10">
        <f t="shared" si="3"/>
        <v>200</v>
      </c>
      <c r="V13" s="12">
        <v>200</v>
      </c>
      <c r="W13" s="11"/>
      <c r="X13" s="11"/>
      <c r="Y13" s="11"/>
      <c r="Z13" s="11"/>
      <c r="AA13" s="10">
        <f t="shared" si="4"/>
        <v>200</v>
      </c>
      <c r="AB13" s="10">
        <v>200</v>
      </c>
      <c r="AC13" s="11"/>
      <c r="AD13" s="11"/>
      <c r="AE13" s="10"/>
      <c r="AF13" s="11"/>
      <c r="AG13" s="10">
        <f t="shared" si="5"/>
        <v>1000</v>
      </c>
      <c r="AH13" s="10">
        <f t="shared" si="6"/>
        <v>1000</v>
      </c>
      <c r="AI13" s="10">
        <f t="shared" si="6"/>
        <v>0</v>
      </c>
      <c r="AJ13" s="10">
        <f t="shared" si="6"/>
        <v>0</v>
      </c>
      <c r="AK13" s="10">
        <f t="shared" si="6"/>
        <v>0</v>
      </c>
      <c r="AL13" s="10">
        <f t="shared" si="6"/>
        <v>0</v>
      </c>
    </row>
    <row r="14" spans="1:38" ht="15.75">
      <c r="A14" s="5" t="s">
        <v>52</v>
      </c>
      <c r="B14" s="20" t="s">
        <v>21</v>
      </c>
      <c r="C14" s="10">
        <f t="shared" si="0"/>
        <v>210.67</v>
      </c>
      <c r="D14" s="10">
        <v>210.67</v>
      </c>
      <c r="E14" s="11"/>
      <c r="F14" s="11"/>
      <c r="G14" s="11"/>
      <c r="H14" s="11"/>
      <c r="I14" s="10">
        <f t="shared" si="1"/>
        <v>210.67</v>
      </c>
      <c r="J14" s="10">
        <v>210.67</v>
      </c>
      <c r="K14" s="11"/>
      <c r="L14" s="11"/>
      <c r="M14" s="11"/>
      <c r="N14" s="11"/>
      <c r="O14" s="10">
        <f t="shared" si="2"/>
        <v>210.66</v>
      </c>
      <c r="P14" s="12">
        <v>210.66</v>
      </c>
      <c r="Q14" s="11"/>
      <c r="R14" s="11"/>
      <c r="S14" s="11"/>
      <c r="T14" s="11"/>
      <c r="U14" s="10">
        <f t="shared" si="3"/>
        <v>0</v>
      </c>
      <c r="V14" s="11"/>
      <c r="W14" s="11"/>
      <c r="X14" s="11"/>
      <c r="Y14" s="11"/>
      <c r="Z14" s="11"/>
      <c r="AA14" s="10">
        <f t="shared" si="4"/>
        <v>0</v>
      </c>
      <c r="AB14" s="10"/>
      <c r="AC14" s="11"/>
      <c r="AD14" s="11"/>
      <c r="AE14" s="10"/>
      <c r="AF14" s="11"/>
      <c r="AG14" s="10">
        <f t="shared" si="5"/>
        <v>632</v>
      </c>
      <c r="AH14" s="10">
        <f t="shared" si="6"/>
        <v>632</v>
      </c>
      <c r="AI14" s="10">
        <f t="shared" si="6"/>
        <v>0</v>
      </c>
      <c r="AJ14" s="10">
        <f t="shared" si="6"/>
        <v>0</v>
      </c>
      <c r="AK14" s="10">
        <f t="shared" si="6"/>
        <v>0</v>
      </c>
      <c r="AL14" s="10">
        <f t="shared" si="6"/>
        <v>0</v>
      </c>
    </row>
    <row r="15" spans="1:38" ht="22.5">
      <c r="A15" s="5" t="s">
        <v>53</v>
      </c>
      <c r="B15" s="20" t="s">
        <v>112</v>
      </c>
      <c r="C15" s="10">
        <f t="shared" si="0"/>
        <v>120</v>
      </c>
      <c r="D15" s="10">
        <v>120</v>
      </c>
      <c r="E15" s="11"/>
      <c r="F15" s="11"/>
      <c r="G15" s="11"/>
      <c r="H15" s="11"/>
      <c r="I15" s="10">
        <f t="shared" si="1"/>
        <v>120</v>
      </c>
      <c r="J15" s="10">
        <v>120</v>
      </c>
      <c r="K15" s="11"/>
      <c r="L15" s="11"/>
      <c r="M15" s="11"/>
      <c r="N15" s="11"/>
      <c r="O15" s="10">
        <f t="shared" si="2"/>
        <v>120</v>
      </c>
      <c r="P15" s="12">
        <v>120</v>
      </c>
      <c r="Q15" s="11"/>
      <c r="R15" s="11"/>
      <c r="S15" s="11"/>
      <c r="T15" s="11"/>
      <c r="U15" s="10">
        <f t="shared" si="3"/>
        <v>120</v>
      </c>
      <c r="V15" s="11"/>
      <c r="W15" s="11"/>
      <c r="X15" s="11"/>
      <c r="Y15" s="12">
        <v>120</v>
      </c>
      <c r="Z15" s="11"/>
      <c r="AA15" s="10">
        <f t="shared" si="4"/>
        <v>120</v>
      </c>
      <c r="AB15" s="10"/>
      <c r="AC15" s="11"/>
      <c r="AD15" s="11"/>
      <c r="AE15" s="12">
        <v>120</v>
      </c>
      <c r="AF15" s="11"/>
      <c r="AG15" s="10">
        <f t="shared" si="5"/>
        <v>600</v>
      </c>
      <c r="AH15" s="10">
        <f t="shared" si="6"/>
        <v>360</v>
      </c>
      <c r="AI15" s="10">
        <f t="shared" si="6"/>
        <v>0</v>
      </c>
      <c r="AJ15" s="10">
        <f t="shared" si="6"/>
        <v>0</v>
      </c>
      <c r="AK15" s="10">
        <f t="shared" si="6"/>
        <v>240</v>
      </c>
      <c r="AL15" s="10">
        <f t="shared" si="6"/>
        <v>0</v>
      </c>
    </row>
    <row r="16" spans="1:38" ht="22.5">
      <c r="A16" s="5" t="s">
        <v>104</v>
      </c>
      <c r="B16" s="20" t="s">
        <v>113</v>
      </c>
      <c r="C16" s="10">
        <f t="shared" si="0"/>
        <v>130</v>
      </c>
      <c r="D16" s="10">
        <v>130</v>
      </c>
      <c r="E16" s="11"/>
      <c r="F16" s="11"/>
      <c r="G16" s="11"/>
      <c r="H16" s="11"/>
      <c r="I16" s="10">
        <f t="shared" si="1"/>
        <v>130</v>
      </c>
      <c r="J16" s="10">
        <v>130</v>
      </c>
      <c r="K16" s="11"/>
      <c r="L16" s="11"/>
      <c r="M16" s="11"/>
      <c r="N16" s="11"/>
      <c r="O16" s="10">
        <f t="shared" si="2"/>
        <v>130</v>
      </c>
      <c r="P16" s="11"/>
      <c r="Q16" s="11"/>
      <c r="R16" s="11"/>
      <c r="S16" s="12">
        <v>130</v>
      </c>
      <c r="T16" s="11"/>
      <c r="U16" s="10">
        <f t="shared" si="3"/>
        <v>130</v>
      </c>
      <c r="V16" s="11"/>
      <c r="W16" s="11"/>
      <c r="X16" s="11"/>
      <c r="Y16" s="12">
        <v>130</v>
      </c>
      <c r="Z16" s="11"/>
      <c r="AA16" s="10">
        <f t="shared" si="4"/>
        <v>130</v>
      </c>
      <c r="AB16" s="10"/>
      <c r="AC16" s="11"/>
      <c r="AD16" s="11"/>
      <c r="AE16" s="12">
        <v>130</v>
      </c>
      <c r="AF16" s="11"/>
      <c r="AG16" s="10">
        <f t="shared" si="5"/>
        <v>650</v>
      </c>
      <c r="AH16" s="10">
        <f>D16+J16+P16+V16+AB16</f>
        <v>260</v>
      </c>
      <c r="AI16" s="10">
        <f t="shared" si="6"/>
        <v>0</v>
      </c>
      <c r="AJ16" s="10">
        <f t="shared" si="6"/>
        <v>0</v>
      </c>
      <c r="AK16" s="10">
        <f t="shared" si="6"/>
        <v>390</v>
      </c>
      <c r="AL16" s="10">
        <f t="shared" si="6"/>
        <v>0</v>
      </c>
    </row>
    <row r="17" spans="1:38" ht="15.75">
      <c r="A17" s="5"/>
      <c r="B17" s="21" t="s">
        <v>22</v>
      </c>
      <c r="C17" s="13">
        <f>SUM(C9:C16)</f>
        <v>24415.37</v>
      </c>
      <c r="D17" s="13">
        <f aca="true" t="shared" si="7" ref="D17:AL17">SUM(D9:D16)</f>
        <v>13915.37</v>
      </c>
      <c r="E17" s="13">
        <f t="shared" si="7"/>
        <v>0</v>
      </c>
      <c r="F17" s="13">
        <f t="shared" si="7"/>
        <v>10500</v>
      </c>
      <c r="G17" s="13">
        <f t="shared" si="7"/>
        <v>0</v>
      </c>
      <c r="H17" s="13">
        <f t="shared" si="7"/>
        <v>0</v>
      </c>
      <c r="I17" s="13">
        <f t="shared" si="7"/>
        <v>24410.37</v>
      </c>
      <c r="J17" s="13">
        <f t="shared" si="7"/>
        <v>24410.37</v>
      </c>
      <c r="K17" s="13">
        <f t="shared" si="7"/>
        <v>0</v>
      </c>
      <c r="L17" s="13">
        <f t="shared" si="7"/>
        <v>0</v>
      </c>
      <c r="M17" s="13">
        <f t="shared" si="7"/>
        <v>0</v>
      </c>
      <c r="N17" s="13">
        <f t="shared" si="7"/>
        <v>0</v>
      </c>
      <c r="O17" s="13">
        <f t="shared" si="7"/>
        <v>24410.36</v>
      </c>
      <c r="P17" s="13">
        <f t="shared" si="7"/>
        <v>15280.36</v>
      </c>
      <c r="Q17" s="13">
        <f t="shared" si="7"/>
        <v>0</v>
      </c>
      <c r="R17" s="13">
        <f t="shared" si="7"/>
        <v>0</v>
      </c>
      <c r="S17" s="13">
        <f t="shared" si="7"/>
        <v>9130</v>
      </c>
      <c r="T17" s="13">
        <f t="shared" si="7"/>
        <v>0</v>
      </c>
      <c r="U17" s="13">
        <f t="shared" si="7"/>
        <v>24199.7</v>
      </c>
      <c r="V17" s="13">
        <f t="shared" si="7"/>
        <v>20949.7</v>
      </c>
      <c r="W17" s="13">
        <f t="shared" si="7"/>
        <v>0</v>
      </c>
      <c r="X17" s="13">
        <f t="shared" si="7"/>
        <v>0</v>
      </c>
      <c r="Y17" s="13">
        <f t="shared" si="7"/>
        <v>3250</v>
      </c>
      <c r="Z17" s="13">
        <f t="shared" si="7"/>
        <v>0</v>
      </c>
      <c r="AA17" s="13">
        <f t="shared" si="7"/>
        <v>24199.7</v>
      </c>
      <c r="AB17" s="13">
        <f t="shared" si="7"/>
        <v>18949.7</v>
      </c>
      <c r="AC17" s="13">
        <f t="shared" si="7"/>
        <v>0</v>
      </c>
      <c r="AD17" s="13">
        <f t="shared" si="7"/>
        <v>0</v>
      </c>
      <c r="AE17" s="13">
        <f t="shared" si="7"/>
        <v>5250</v>
      </c>
      <c r="AF17" s="13">
        <f t="shared" si="7"/>
        <v>0</v>
      </c>
      <c r="AG17" s="13">
        <f t="shared" si="7"/>
        <v>121635.5</v>
      </c>
      <c r="AH17" s="13">
        <f t="shared" si="7"/>
        <v>93505.5</v>
      </c>
      <c r="AI17" s="13">
        <f t="shared" si="7"/>
        <v>0</v>
      </c>
      <c r="AJ17" s="13">
        <f t="shared" si="7"/>
        <v>10500</v>
      </c>
      <c r="AK17" s="13">
        <f t="shared" si="7"/>
        <v>17630</v>
      </c>
      <c r="AL17" s="13">
        <f t="shared" si="7"/>
        <v>0</v>
      </c>
    </row>
    <row r="18" spans="1:38" ht="21" customHeight="1">
      <c r="A18" s="4" t="s">
        <v>23</v>
      </c>
      <c r="B18" s="35" t="s">
        <v>114</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7"/>
    </row>
    <row r="19" spans="1:38" ht="50.25" customHeight="1">
      <c r="A19" s="5" t="s">
        <v>54</v>
      </c>
      <c r="B19" s="20" t="s">
        <v>115</v>
      </c>
      <c r="C19" s="12">
        <f>SUM(D19:H19)</f>
        <v>500</v>
      </c>
      <c r="D19" s="10">
        <v>500</v>
      </c>
      <c r="E19" s="11"/>
      <c r="F19" s="11"/>
      <c r="G19" s="11"/>
      <c r="H19" s="11"/>
      <c r="I19" s="12">
        <f>SUM(J19:N19)</f>
        <v>1000</v>
      </c>
      <c r="J19" s="10">
        <v>1000</v>
      </c>
      <c r="K19" s="11"/>
      <c r="L19" s="11"/>
      <c r="M19" s="11"/>
      <c r="N19" s="11"/>
      <c r="O19" s="12">
        <f>SUM(P19:T19)</f>
        <v>1000</v>
      </c>
      <c r="P19" s="10">
        <v>1000</v>
      </c>
      <c r="Q19" s="11"/>
      <c r="R19" s="11"/>
      <c r="S19" s="11"/>
      <c r="T19" s="11"/>
      <c r="U19" s="12">
        <f>SUM(V19:Z19)</f>
        <v>0</v>
      </c>
      <c r="V19" s="11"/>
      <c r="W19" s="11"/>
      <c r="X19" s="11"/>
      <c r="Y19" s="11"/>
      <c r="Z19" s="11"/>
      <c r="AA19" s="12">
        <f>SUM(AB19:AF19)</f>
        <v>0</v>
      </c>
      <c r="AB19" s="11"/>
      <c r="AC19" s="11"/>
      <c r="AD19" s="11"/>
      <c r="AE19" s="11"/>
      <c r="AF19" s="11"/>
      <c r="AG19" s="12">
        <f>SUM(AH19:AL19)</f>
        <v>2500</v>
      </c>
      <c r="AH19" s="10">
        <f aca="true" t="shared" si="8" ref="AH19:AL23">D19+J19+P19+V19+AB19</f>
        <v>2500</v>
      </c>
      <c r="AI19" s="10">
        <f t="shared" si="8"/>
        <v>0</v>
      </c>
      <c r="AJ19" s="10">
        <f t="shared" si="8"/>
        <v>0</v>
      </c>
      <c r="AK19" s="10">
        <f t="shared" si="8"/>
        <v>0</v>
      </c>
      <c r="AL19" s="10">
        <f t="shared" si="8"/>
        <v>0</v>
      </c>
    </row>
    <row r="20" spans="1:38" ht="22.5">
      <c r="A20" s="5" t="s">
        <v>55</v>
      </c>
      <c r="B20" s="20" t="s">
        <v>137</v>
      </c>
      <c r="C20" s="12">
        <f>SUM(D20:H20)</f>
        <v>9221.832</v>
      </c>
      <c r="D20" s="10">
        <v>9221.832</v>
      </c>
      <c r="E20" s="11"/>
      <c r="F20" s="11"/>
      <c r="G20" s="11"/>
      <c r="H20" s="11"/>
      <c r="I20" s="12">
        <f>SUM(J20:N20)</f>
        <v>9221.832</v>
      </c>
      <c r="J20" s="12">
        <v>9221.832</v>
      </c>
      <c r="K20" s="11"/>
      <c r="L20" s="11"/>
      <c r="M20" s="11"/>
      <c r="N20" s="11"/>
      <c r="O20" s="12">
        <f>SUM(P20:T20)</f>
        <v>9221.832</v>
      </c>
      <c r="P20" s="12">
        <v>9221.832</v>
      </c>
      <c r="Q20" s="11"/>
      <c r="R20" s="11"/>
      <c r="S20" s="11"/>
      <c r="T20" s="11"/>
      <c r="U20" s="12">
        <f>SUM(V20:Z20)</f>
        <v>9221.832</v>
      </c>
      <c r="V20" s="12">
        <v>9221.832</v>
      </c>
      <c r="W20" s="11"/>
      <c r="X20" s="11"/>
      <c r="Y20" s="11"/>
      <c r="Z20" s="11"/>
      <c r="AA20" s="12">
        <f>SUM(AB20:AF20)</f>
        <v>9221.832</v>
      </c>
      <c r="AB20" s="12">
        <v>9221.832</v>
      </c>
      <c r="AC20" s="11"/>
      <c r="AD20" s="11"/>
      <c r="AE20" s="11"/>
      <c r="AF20" s="11"/>
      <c r="AG20" s="12">
        <f>SUM(AH20:AL20)</f>
        <v>46109.16</v>
      </c>
      <c r="AH20" s="10">
        <f t="shared" si="8"/>
        <v>46109.16</v>
      </c>
      <c r="AI20" s="10">
        <f t="shared" si="8"/>
        <v>0</v>
      </c>
      <c r="AJ20" s="10">
        <f t="shared" si="8"/>
        <v>0</v>
      </c>
      <c r="AK20" s="10">
        <f t="shared" si="8"/>
        <v>0</v>
      </c>
      <c r="AL20" s="10">
        <f t="shared" si="8"/>
        <v>0</v>
      </c>
    </row>
    <row r="21" spans="1:38" ht="33.75">
      <c r="A21" s="5" t="s">
        <v>56</v>
      </c>
      <c r="B21" s="20" t="s">
        <v>116</v>
      </c>
      <c r="C21" s="12">
        <f>SUM(D21:H21)</f>
        <v>36854.452000000005</v>
      </c>
      <c r="D21" s="10">
        <v>16854.452</v>
      </c>
      <c r="E21" s="11"/>
      <c r="F21" s="11"/>
      <c r="G21" s="10">
        <v>20000</v>
      </c>
      <c r="H21" s="11"/>
      <c r="I21" s="12">
        <f>SUM(J21:N21)</f>
        <v>36854.452000000005</v>
      </c>
      <c r="J21" s="12">
        <v>16854.452</v>
      </c>
      <c r="K21" s="11"/>
      <c r="L21" s="11"/>
      <c r="M21" s="10">
        <v>20000</v>
      </c>
      <c r="N21" s="11"/>
      <c r="O21" s="12">
        <f>SUM(P21:T21)</f>
        <v>36854.453</v>
      </c>
      <c r="P21" s="12">
        <v>26854.453</v>
      </c>
      <c r="Q21" s="11"/>
      <c r="R21" s="11"/>
      <c r="S21" s="10">
        <v>10000</v>
      </c>
      <c r="T21" s="11"/>
      <c r="U21" s="12">
        <f>SUM(V21:Z21)</f>
        <v>36854.453</v>
      </c>
      <c r="V21" s="10">
        <v>16854.453</v>
      </c>
      <c r="W21" s="11"/>
      <c r="X21" s="11"/>
      <c r="Y21" s="10">
        <v>20000</v>
      </c>
      <c r="Z21" s="11"/>
      <c r="AA21" s="12">
        <f>SUM(AB21:AF21)</f>
        <v>0</v>
      </c>
      <c r="AB21" s="10"/>
      <c r="AC21" s="11"/>
      <c r="AD21" s="11"/>
      <c r="AE21" s="11"/>
      <c r="AF21" s="11"/>
      <c r="AG21" s="12">
        <f>SUM(AH21:AL21)</f>
        <v>147417.81</v>
      </c>
      <c r="AH21" s="10">
        <f t="shared" si="8"/>
        <v>77417.81</v>
      </c>
      <c r="AI21" s="10">
        <f t="shared" si="8"/>
        <v>0</v>
      </c>
      <c r="AJ21" s="10">
        <f t="shared" si="8"/>
        <v>0</v>
      </c>
      <c r="AK21" s="10">
        <f t="shared" si="8"/>
        <v>70000</v>
      </c>
      <c r="AL21" s="10">
        <f t="shared" si="8"/>
        <v>0</v>
      </c>
    </row>
    <row r="22" spans="1:38" ht="22.5">
      <c r="A22" s="5" t="s">
        <v>57</v>
      </c>
      <c r="B22" s="20" t="s">
        <v>117</v>
      </c>
      <c r="C22" s="12">
        <f>SUM(D22:H22)</f>
        <v>2091.92</v>
      </c>
      <c r="D22" s="12">
        <v>2091.92</v>
      </c>
      <c r="E22" s="11"/>
      <c r="F22" s="11"/>
      <c r="G22" s="11"/>
      <c r="H22" s="11"/>
      <c r="I22" s="12">
        <f>SUM(J22:N22)</f>
        <v>2091.92</v>
      </c>
      <c r="J22" s="12">
        <v>2091.92</v>
      </c>
      <c r="K22" s="11"/>
      <c r="L22" s="11"/>
      <c r="M22" s="11"/>
      <c r="N22" s="11"/>
      <c r="O22" s="12">
        <f>SUM(P22:T22)</f>
        <v>2091.925</v>
      </c>
      <c r="P22" s="12">
        <v>2091.925</v>
      </c>
      <c r="Q22" s="11"/>
      <c r="R22" s="11"/>
      <c r="S22" s="11"/>
      <c r="T22" s="11"/>
      <c r="U22" s="12">
        <f>SUM(V22:Z22)</f>
        <v>0</v>
      </c>
      <c r="V22" s="10"/>
      <c r="W22" s="11"/>
      <c r="X22" s="11"/>
      <c r="Y22" s="11"/>
      <c r="Z22" s="11"/>
      <c r="AA22" s="12">
        <f>SUM(AB22:AF22)</f>
        <v>0</v>
      </c>
      <c r="AB22" s="10"/>
      <c r="AC22" s="11"/>
      <c r="AD22" s="11"/>
      <c r="AE22" s="11"/>
      <c r="AF22" s="11"/>
      <c r="AG22" s="12">
        <f>SUM(AH22:AL22)</f>
        <v>6275.765</v>
      </c>
      <c r="AH22" s="10">
        <f t="shared" si="8"/>
        <v>6275.765</v>
      </c>
      <c r="AI22" s="10">
        <f t="shared" si="8"/>
        <v>0</v>
      </c>
      <c r="AJ22" s="10">
        <f t="shared" si="8"/>
        <v>0</v>
      </c>
      <c r="AK22" s="10">
        <f t="shared" si="8"/>
        <v>0</v>
      </c>
      <c r="AL22" s="10">
        <f t="shared" si="8"/>
        <v>0</v>
      </c>
    </row>
    <row r="23" spans="1:38" s="9" customFormat="1" ht="45">
      <c r="A23" s="5" t="s">
        <v>58</v>
      </c>
      <c r="B23" s="20" t="s">
        <v>118</v>
      </c>
      <c r="C23" s="31">
        <f>SUM(D23:H23)</f>
        <v>166802.995</v>
      </c>
      <c r="D23" s="11"/>
      <c r="E23" s="11"/>
      <c r="F23" s="11"/>
      <c r="G23" s="32">
        <v>166802.995</v>
      </c>
      <c r="H23" s="11"/>
      <c r="I23" s="12">
        <f>SUM(J23:N23)</f>
        <v>166803</v>
      </c>
      <c r="J23" s="10">
        <v>125102.2</v>
      </c>
      <c r="K23" s="11"/>
      <c r="L23" s="11"/>
      <c r="M23" s="10">
        <v>41700.8</v>
      </c>
      <c r="N23" s="11"/>
      <c r="O23" s="12">
        <f>SUM(P23:T23)</f>
        <v>166803</v>
      </c>
      <c r="P23" s="10">
        <v>125102.2</v>
      </c>
      <c r="Q23" s="11"/>
      <c r="R23" s="11"/>
      <c r="S23" s="10">
        <v>41700.8</v>
      </c>
      <c r="T23" s="11"/>
      <c r="U23" s="12">
        <f>SUM(V23:Z23)</f>
        <v>166803</v>
      </c>
      <c r="V23" s="10">
        <v>125102.2</v>
      </c>
      <c r="W23" s="11"/>
      <c r="X23" s="11"/>
      <c r="Y23" s="10">
        <v>41700.8</v>
      </c>
      <c r="Z23" s="11"/>
      <c r="AA23" s="12">
        <f>SUM(AB23:AF23)</f>
        <v>166802.8</v>
      </c>
      <c r="AB23" s="10">
        <v>125102.2</v>
      </c>
      <c r="AC23" s="11"/>
      <c r="AD23" s="10"/>
      <c r="AE23" s="10">
        <v>41700.6</v>
      </c>
      <c r="AF23" s="11"/>
      <c r="AG23" s="12">
        <f>SUM(AH23:AL23)</f>
        <v>834014.7949999999</v>
      </c>
      <c r="AH23" s="10">
        <f t="shared" si="8"/>
        <v>500408.8</v>
      </c>
      <c r="AI23" s="10">
        <f t="shared" si="8"/>
        <v>0</v>
      </c>
      <c r="AJ23" s="10">
        <f t="shared" si="8"/>
        <v>0</v>
      </c>
      <c r="AK23" s="10">
        <f t="shared" si="8"/>
        <v>333605.99499999994</v>
      </c>
      <c r="AL23" s="10">
        <f t="shared" si="8"/>
        <v>0</v>
      </c>
    </row>
    <row r="24" spans="1:38" ht="14.25" customHeight="1">
      <c r="A24" s="5"/>
      <c r="B24" s="21" t="s">
        <v>22</v>
      </c>
      <c r="C24" s="33">
        <f>SUM(C19:C23)</f>
        <v>215471.199</v>
      </c>
      <c r="D24" s="13">
        <f aca="true" t="shared" si="9" ref="D24:AL24">SUM(D19:D23)</f>
        <v>28668.203999999998</v>
      </c>
      <c r="E24" s="13">
        <f t="shared" si="9"/>
        <v>0</v>
      </c>
      <c r="F24" s="13">
        <f t="shared" si="9"/>
        <v>0</v>
      </c>
      <c r="G24" s="33">
        <f t="shared" si="9"/>
        <v>186802.995</v>
      </c>
      <c r="H24" s="13">
        <f t="shared" si="9"/>
        <v>0</v>
      </c>
      <c r="I24" s="13">
        <f t="shared" si="9"/>
        <v>215971.204</v>
      </c>
      <c r="J24" s="13">
        <f t="shared" si="9"/>
        <v>154270.40399999998</v>
      </c>
      <c r="K24" s="13">
        <f t="shared" si="9"/>
        <v>0</v>
      </c>
      <c r="L24" s="13">
        <f t="shared" si="9"/>
        <v>0</v>
      </c>
      <c r="M24" s="13">
        <f t="shared" si="9"/>
        <v>61700.8</v>
      </c>
      <c r="N24" s="13">
        <f t="shared" si="9"/>
        <v>0</v>
      </c>
      <c r="O24" s="13">
        <f t="shared" si="9"/>
        <v>215971.21000000002</v>
      </c>
      <c r="P24" s="13">
        <f t="shared" si="9"/>
        <v>164270.41</v>
      </c>
      <c r="Q24" s="13">
        <f t="shared" si="9"/>
        <v>0</v>
      </c>
      <c r="R24" s="13">
        <f t="shared" si="9"/>
        <v>0</v>
      </c>
      <c r="S24" s="13">
        <f t="shared" si="9"/>
        <v>51700.8</v>
      </c>
      <c r="T24" s="13">
        <f t="shared" si="9"/>
        <v>0</v>
      </c>
      <c r="U24" s="13">
        <f t="shared" si="9"/>
        <v>212879.285</v>
      </c>
      <c r="V24" s="13">
        <f t="shared" si="9"/>
        <v>151178.485</v>
      </c>
      <c r="W24" s="13">
        <f t="shared" si="9"/>
        <v>0</v>
      </c>
      <c r="X24" s="13">
        <f t="shared" si="9"/>
        <v>0</v>
      </c>
      <c r="Y24" s="13">
        <f t="shared" si="9"/>
        <v>61700.8</v>
      </c>
      <c r="Z24" s="13">
        <f t="shared" si="9"/>
        <v>0</v>
      </c>
      <c r="AA24" s="13">
        <f t="shared" si="9"/>
        <v>176024.63199999998</v>
      </c>
      <c r="AB24" s="13">
        <f t="shared" si="9"/>
        <v>134324.032</v>
      </c>
      <c r="AC24" s="13">
        <f t="shared" si="9"/>
        <v>0</v>
      </c>
      <c r="AD24" s="13">
        <f t="shared" si="9"/>
        <v>0</v>
      </c>
      <c r="AE24" s="13">
        <f t="shared" si="9"/>
        <v>41700.6</v>
      </c>
      <c r="AF24" s="13">
        <f t="shared" si="9"/>
        <v>0</v>
      </c>
      <c r="AG24" s="13">
        <f t="shared" si="9"/>
        <v>1036317.5299999999</v>
      </c>
      <c r="AH24" s="13">
        <f t="shared" si="9"/>
        <v>632711.535</v>
      </c>
      <c r="AI24" s="13">
        <f t="shared" si="9"/>
        <v>0</v>
      </c>
      <c r="AJ24" s="13">
        <f t="shared" si="9"/>
        <v>0</v>
      </c>
      <c r="AK24" s="13">
        <f t="shared" si="9"/>
        <v>403605.99499999994</v>
      </c>
      <c r="AL24" s="13">
        <f t="shared" si="9"/>
        <v>0</v>
      </c>
    </row>
    <row r="25" spans="1:38" ht="27" customHeight="1">
      <c r="A25" s="4" t="s">
        <v>24</v>
      </c>
      <c r="B25" s="35" t="s">
        <v>146</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7"/>
    </row>
    <row r="26" spans="1:38" ht="22.5">
      <c r="A26" s="5" t="s">
        <v>59</v>
      </c>
      <c r="B26" s="20" t="s">
        <v>119</v>
      </c>
      <c r="C26" s="10">
        <f>SUM(D26:H26)</f>
        <v>4166.666</v>
      </c>
      <c r="D26" s="11"/>
      <c r="E26" s="11"/>
      <c r="F26" s="11"/>
      <c r="G26" s="10">
        <v>4166.666</v>
      </c>
      <c r="H26" s="11"/>
      <c r="I26" s="10">
        <f>SUM(J26:N26)</f>
        <v>4166.666</v>
      </c>
      <c r="J26" s="10">
        <v>2000</v>
      </c>
      <c r="K26" s="11"/>
      <c r="L26" s="11"/>
      <c r="M26" s="10">
        <v>2166.666</v>
      </c>
      <c r="N26" s="11"/>
      <c r="O26" s="10">
        <f>SUM(P26:T26)</f>
        <v>4166.668</v>
      </c>
      <c r="P26" s="11"/>
      <c r="Q26" s="11"/>
      <c r="R26" s="11"/>
      <c r="S26" s="10">
        <v>4166.668</v>
      </c>
      <c r="T26" s="11"/>
      <c r="U26" s="10">
        <f>SUM(V26:Z26)</f>
        <v>0</v>
      </c>
      <c r="V26" s="11"/>
      <c r="W26" s="11"/>
      <c r="X26" s="11"/>
      <c r="Y26" s="11"/>
      <c r="Z26" s="11"/>
      <c r="AA26" s="10">
        <f>SUM(AB26:AF26)</f>
        <v>0</v>
      </c>
      <c r="AB26" s="11"/>
      <c r="AC26" s="11"/>
      <c r="AD26" s="11"/>
      <c r="AE26" s="11"/>
      <c r="AF26" s="11"/>
      <c r="AG26" s="10">
        <f>SUM(AH26:AL26)</f>
        <v>12500</v>
      </c>
      <c r="AH26" s="10">
        <f aca="true" t="shared" si="10" ref="AH26:AL30">D26+J26+P26+V26+AB26</f>
        <v>2000</v>
      </c>
      <c r="AI26" s="10">
        <f t="shared" si="10"/>
        <v>0</v>
      </c>
      <c r="AJ26" s="10">
        <f t="shared" si="10"/>
        <v>0</v>
      </c>
      <c r="AK26" s="10">
        <f t="shared" si="10"/>
        <v>10500</v>
      </c>
      <c r="AL26" s="10">
        <f t="shared" si="10"/>
        <v>0</v>
      </c>
    </row>
    <row r="27" spans="1:38" ht="33.75">
      <c r="A27" s="5" t="s">
        <v>60</v>
      </c>
      <c r="B27" s="20" t="s">
        <v>147</v>
      </c>
      <c r="C27" s="10">
        <f>SUM(D27:H27)</f>
        <v>15300</v>
      </c>
      <c r="D27" s="11"/>
      <c r="E27" s="11"/>
      <c r="F27" s="11"/>
      <c r="G27" s="10">
        <v>15300</v>
      </c>
      <c r="H27" s="11"/>
      <c r="I27" s="10">
        <f>SUM(J27:N27)</f>
        <v>15300</v>
      </c>
      <c r="J27" s="10"/>
      <c r="K27" s="11"/>
      <c r="L27" s="11"/>
      <c r="M27" s="10">
        <v>15300</v>
      </c>
      <c r="N27" s="11"/>
      <c r="O27" s="10">
        <f>SUM(P27:T27)</f>
        <v>15400</v>
      </c>
      <c r="P27" s="11"/>
      <c r="Q27" s="11"/>
      <c r="R27" s="11"/>
      <c r="S27" s="10">
        <v>15400</v>
      </c>
      <c r="T27" s="11"/>
      <c r="U27" s="10">
        <f>SUM(V27:Z27)</f>
        <v>0</v>
      </c>
      <c r="V27" s="11"/>
      <c r="W27" s="11"/>
      <c r="X27" s="11"/>
      <c r="Y27" s="11"/>
      <c r="Z27" s="11"/>
      <c r="AA27" s="10">
        <f>SUM(AB27:AF27)</f>
        <v>0</v>
      </c>
      <c r="AB27" s="11"/>
      <c r="AC27" s="11"/>
      <c r="AD27" s="11"/>
      <c r="AE27" s="11"/>
      <c r="AF27" s="11"/>
      <c r="AG27" s="10">
        <f>SUM(AH27:AL27)</f>
        <v>46000</v>
      </c>
      <c r="AH27" s="10">
        <f t="shared" si="10"/>
        <v>0</v>
      </c>
      <c r="AI27" s="10">
        <f t="shared" si="10"/>
        <v>0</v>
      </c>
      <c r="AJ27" s="10">
        <f t="shared" si="10"/>
        <v>0</v>
      </c>
      <c r="AK27" s="10">
        <f t="shared" si="10"/>
        <v>46000</v>
      </c>
      <c r="AL27" s="10">
        <f t="shared" si="10"/>
        <v>0</v>
      </c>
    </row>
    <row r="28" spans="1:38" ht="45">
      <c r="A28" s="5" t="s">
        <v>61</v>
      </c>
      <c r="B28" s="20" t="s">
        <v>120</v>
      </c>
      <c r="C28" s="10">
        <f>SUM(D28:H28)</f>
        <v>3733</v>
      </c>
      <c r="D28" s="11"/>
      <c r="E28" s="11"/>
      <c r="F28" s="11"/>
      <c r="G28" s="10">
        <v>3733</v>
      </c>
      <c r="H28" s="11"/>
      <c r="I28" s="10">
        <f>SUM(J28:N28)</f>
        <v>3733</v>
      </c>
      <c r="J28" s="10">
        <v>1733</v>
      </c>
      <c r="K28" s="11"/>
      <c r="L28" s="11"/>
      <c r="M28" s="10">
        <v>2000</v>
      </c>
      <c r="N28" s="11"/>
      <c r="O28" s="10">
        <f>SUM(P28:T28)</f>
        <v>3734</v>
      </c>
      <c r="P28" s="11"/>
      <c r="Q28" s="11"/>
      <c r="R28" s="11"/>
      <c r="S28" s="10">
        <v>3734</v>
      </c>
      <c r="T28" s="11"/>
      <c r="U28" s="10">
        <f>SUM(V28:Z28)</f>
        <v>0</v>
      </c>
      <c r="V28" s="11"/>
      <c r="W28" s="11"/>
      <c r="X28" s="11"/>
      <c r="Y28" s="11"/>
      <c r="Z28" s="11"/>
      <c r="AA28" s="10">
        <f>SUM(AB28:AF28)</f>
        <v>0</v>
      </c>
      <c r="AB28" s="11"/>
      <c r="AC28" s="11"/>
      <c r="AD28" s="11"/>
      <c r="AE28" s="11"/>
      <c r="AF28" s="11"/>
      <c r="AG28" s="10">
        <f>SUM(AH28:AL28)</f>
        <v>11200</v>
      </c>
      <c r="AH28" s="10">
        <f t="shared" si="10"/>
        <v>1733</v>
      </c>
      <c r="AI28" s="10">
        <f t="shared" si="10"/>
        <v>0</v>
      </c>
      <c r="AJ28" s="10">
        <f t="shared" si="10"/>
        <v>0</v>
      </c>
      <c r="AK28" s="10">
        <f t="shared" si="10"/>
        <v>9467</v>
      </c>
      <c r="AL28" s="10">
        <f t="shared" si="10"/>
        <v>0</v>
      </c>
    </row>
    <row r="29" spans="1:38" ht="22.5">
      <c r="A29" s="5" t="s">
        <v>62</v>
      </c>
      <c r="B29" s="20" t="s">
        <v>121</v>
      </c>
      <c r="C29" s="10">
        <f>SUM(D29:H29)</f>
        <v>176.6</v>
      </c>
      <c r="D29" s="10">
        <v>176.6</v>
      </c>
      <c r="E29" s="11"/>
      <c r="F29" s="11"/>
      <c r="G29" s="11"/>
      <c r="H29" s="11"/>
      <c r="I29" s="10">
        <f>SUM(J29:N29)</f>
        <v>176.6</v>
      </c>
      <c r="J29" s="10">
        <v>176.6</v>
      </c>
      <c r="K29" s="11"/>
      <c r="L29" s="11"/>
      <c r="M29" s="11"/>
      <c r="N29" s="11"/>
      <c r="O29" s="10">
        <f>SUM(P29:T29)</f>
        <v>176.8</v>
      </c>
      <c r="P29" s="10">
        <v>176.8</v>
      </c>
      <c r="Q29" s="11"/>
      <c r="R29" s="11"/>
      <c r="S29" s="11"/>
      <c r="T29" s="11"/>
      <c r="U29" s="10">
        <f>SUM(V29:Z29)</f>
        <v>0</v>
      </c>
      <c r="V29" s="11"/>
      <c r="W29" s="11"/>
      <c r="X29" s="11"/>
      <c r="Y29" s="11"/>
      <c r="Z29" s="11"/>
      <c r="AA29" s="10">
        <f>SUM(AB29:AF29)</f>
        <v>0</v>
      </c>
      <c r="AB29" s="11"/>
      <c r="AC29" s="11"/>
      <c r="AD29" s="11"/>
      <c r="AE29" s="11"/>
      <c r="AF29" s="11"/>
      <c r="AG29" s="10">
        <f>SUM(AH29:AL29)</f>
        <v>530</v>
      </c>
      <c r="AH29" s="10">
        <f t="shared" si="10"/>
        <v>530</v>
      </c>
      <c r="AI29" s="10">
        <f t="shared" si="10"/>
        <v>0</v>
      </c>
      <c r="AJ29" s="10">
        <f t="shared" si="10"/>
        <v>0</v>
      </c>
      <c r="AK29" s="10">
        <f t="shared" si="10"/>
        <v>0</v>
      </c>
      <c r="AL29" s="10">
        <f t="shared" si="10"/>
        <v>0</v>
      </c>
    </row>
    <row r="30" spans="1:38" ht="33.75">
      <c r="A30" s="5" t="s">
        <v>63</v>
      </c>
      <c r="B30" s="20" t="s">
        <v>148</v>
      </c>
      <c r="C30" s="10">
        <f>SUM(D30:H30)</f>
        <v>13</v>
      </c>
      <c r="D30" s="10">
        <v>13</v>
      </c>
      <c r="E30" s="11"/>
      <c r="F30" s="11"/>
      <c r="G30" s="11"/>
      <c r="H30" s="11"/>
      <c r="I30" s="10">
        <f>SUM(J30:N30)</f>
        <v>13</v>
      </c>
      <c r="J30" s="10">
        <v>13</v>
      </c>
      <c r="K30" s="11"/>
      <c r="L30" s="11"/>
      <c r="M30" s="11"/>
      <c r="N30" s="11"/>
      <c r="O30" s="10">
        <f>SUM(P30:T30)</f>
        <v>13</v>
      </c>
      <c r="P30" s="10">
        <v>13</v>
      </c>
      <c r="Q30" s="11"/>
      <c r="R30" s="11"/>
      <c r="S30" s="11"/>
      <c r="T30" s="11"/>
      <c r="U30" s="10">
        <f>SUM(V30:Z30)</f>
        <v>0</v>
      </c>
      <c r="V30" s="11"/>
      <c r="W30" s="11"/>
      <c r="X30" s="11"/>
      <c r="Y30" s="11"/>
      <c r="Z30" s="11"/>
      <c r="AA30" s="10">
        <f>SUM(AB30:AF30)</f>
        <v>0</v>
      </c>
      <c r="AB30" s="11"/>
      <c r="AC30" s="11"/>
      <c r="AD30" s="11"/>
      <c r="AE30" s="11"/>
      <c r="AF30" s="11"/>
      <c r="AG30" s="10">
        <f>SUM(AH30:AL30)</f>
        <v>39</v>
      </c>
      <c r="AH30" s="10">
        <f t="shared" si="10"/>
        <v>39</v>
      </c>
      <c r="AI30" s="10">
        <f t="shared" si="10"/>
        <v>0</v>
      </c>
      <c r="AJ30" s="10">
        <f t="shared" si="10"/>
        <v>0</v>
      </c>
      <c r="AK30" s="10">
        <f t="shared" si="10"/>
        <v>0</v>
      </c>
      <c r="AL30" s="10">
        <f t="shared" si="10"/>
        <v>0</v>
      </c>
    </row>
    <row r="31" spans="1:38" ht="15.75">
      <c r="A31" s="5"/>
      <c r="B31" s="21" t="s">
        <v>22</v>
      </c>
      <c r="C31" s="13">
        <f>SUM(C26:C30)</f>
        <v>23389.266</v>
      </c>
      <c r="D31" s="13">
        <f aca="true" t="shared" si="11" ref="D31:AL31">SUM(D26:D30)</f>
        <v>189.6</v>
      </c>
      <c r="E31" s="13">
        <f t="shared" si="11"/>
        <v>0</v>
      </c>
      <c r="F31" s="13">
        <f t="shared" si="11"/>
        <v>0</v>
      </c>
      <c r="G31" s="13">
        <f t="shared" si="11"/>
        <v>23199.666</v>
      </c>
      <c r="H31" s="13">
        <f t="shared" si="11"/>
        <v>0</v>
      </c>
      <c r="I31" s="13">
        <f t="shared" si="11"/>
        <v>23389.266</v>
      </c>
      <c r="J31" s="13">
        <f t="shared" si="11"/>
        <v>3922.6</v>
      </c>
      <c r="K31" s="13">
        <f t="shared" si="11"/>
        <v>0</v>
      </c>
      <c r="L31" s="13">
        <f t="shared" si="11"/>
        <v>0</v>
      </c>
      <c r="M31" s="13">
        <f t="shared" si="11"/>
        <v>19466.666</v>
      </c>
      <c r="N31" s="13">
        <f t="shared" si="11"/>
        <v>0</v>
      </c>
      <c r="O31" s="13">
        <f t="shared" si="11"/>
        <v>23490.467999999997</v>
      </c>
      <c r="P31" s="13">
        <f t="shared" si="11"/>
        <v>189.8</v>
      </c>
      <c r="Q31" s="13">
        <f t="shared" si="11"/>
        <v>0</v>
      </c>
      <c r="R31" s="13">
        <f t="shared" si="11"/>
        <v>0</v>
      </c>
      <c r="S31" s="13">
        <f t="shared" si="11"/>
        <v>23300.667999999998</v>
      </c>
      <c r="T31" s="13">
        <f t="shared" si="11"/>
        <v>0</v>
      </c>
      <c r="U31" s="13">
        <f t="shared" si="11"/>
        <v>0</v>
      </c>
      <c r="V31" s="13">
        <f t="shared" si="11"/>
        <v>0</v>
      </c>
      <c r="W31" s="13">
        <f t="shared" si="11"/>
        <v>0</v>
      </c>
      <c r="X31" s="13">
        <f t="shared" si="11"/>
        <v>0</v>
      </c>
      <c r="Y31" s="13">
        <f t="shared" si="11"/>
        <v>0</v>
      </c>
      <c r="Z31" s="13">
        <f t="shared" si="11"/>
        <v>0</v>
      </c>
      <c r="AA31" s="13">
        <f t="shared" si="11"/>
        <v>0</v>
      </c>
      <c r="AB31" s="13">
        <f t="shared" si="11"/>
        <v>0</v>
      </c>
      <c r="AC31" s="13">
        <f t="shared" si="11"/>
        <v>0</v>
      </c>
      <c r="AD31" s="13">
        <f t="shared" si="11"/>
        <v>0</v>
      </c>
      <c r="AE31" s="13">
        <f t="shared" si="11"/>
        <v>0</v>
      </c>
      <c r="AF31" s="13">
        <f t="shared" si="11"/>
        <v>0</v>
      </c>
      <c r="AG31" s="13">
        <f t="shared" si="11"/>
        <v>70269</v>
      </c>
      <c r="AH31" s="13">
        <f t="shared" si="11"/>
        <v>4302</v>
      </c>
      <c r="AI31" s="13">
        <f t="shared" si="11"/>
        <v>0</v>
      </c>
      <c r="AJ31" s="13">
        <f t="shared" si="11"/>
        <v>0</v>
      </c>
      <c r="AK31" s="13">
        <f t="shared" si="11"/>
        <v>65967</v>
      </c>
      <c r="AL31" s="13">
        <f t="shared" si="11"/>
        <v>0</v>
      </c>
    </row>
    <row r="32" spans="1:38" ht="30" customHeight="1">
      <c r="A32" s="4" t="s">
        <v>25</v>
      </c>
      <c r="B32" s="35" t="s">
        <v>151</v>
      </c>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7"/>
    </row>
    <row r="33" spans="1:38" s="8" customFormat="1" ht="22.5">
      <c r="A33" s="5" t="s">
        <v>64</v>
      </c>
      <c r="B33" s="20" t="s">
        <v>122</v>
      </c>
      <c r="C33" s="10">
        <f>SUM(D33:H33)</f>
        <v>0</v>
      </c>
      <c r="D33" s="10"/>
      <c r="E33" s="10"/>
      <c r="F33" s="10"/>
      <c r="G33" s="10"/>
      <c r="H33" s="10"/>
      <c r="I33" s="10">
        <f>SUM(J33:N33)</f>
        <v>1120</v>
      </c>
      <c r="J33" s="10"/>
      <c r="K33" s="10"/>
      <c r="L33" s="10"/>
      <c r="M33" s="10">
        <v>1120</v>
      </c>
      <c r="N33" s="10"/>
      <c r="O33" s="11">
        <f>SUM(P33:T33)</f>
        <v>1120</v>
      </c>
      <c r="P33" s="10"/>
      <c r="Q33" s="10"/>
      <c r="R33" s="10"/>
      <c r="S33" s="10">
        <v>1120</v>
      </c>
      <c r="T33" s="10"/>
      <c r="U33" s="10">
        <f>SUM(V33:Z33)</f>
        <v>1120</v>
      </c>
      <c r="V33" s="10"/>
      <c r="W33" s="10"/>
      <c r="X33" s="10"/>
      <c r="Y33" s="10">
        <v>1120</v>
      </c>
      <c r="Z33" s="10"/>
      <c r="AA33" s="10">
        <f>SUM(AB33:AF33)</f>
        <v>2240</v>
      </c>
      <c r="AB33" s="10"/>
      <c r="AC33" s="10"/>
      <c r="AD33" s="10"/>
      <c r="AE33" s="10">
        <v>2240</v>
      </c>
      <c r="AF33" s="10"/>
      <c r="AG33" s="10">
        <f>SUM(AH33:AL33)</f>
        <v>5600</v>
      </c>
      <c r="AH33" s="10">
        <f>D33+J33+P33+V33+AB33</f>
        <v>0</v>
      </c>
      <c r="AI33" s="10">
        <f aca="true" t="shared" si="12" ref="AH33:AJ34">E33+K33+Q33+W33+AC33</f>
        <v>0</v>
      </c>
      <c r="AJ33" s="10">
        <f t="shared" si="12"/>
        <v>0</v>
      </c>
      <c r="AK33" s="10">
        <f>G33+M33+S33+Y33+AE33</f>
        <v>5600</v>
      </c>
      <c r="AL33" s="10">
        <f>H33+N33+T33+Z33+AF33</f>
        <v>0</v>
      </c>
    </row>
    <row r="34" spans="1:38" ht="15.75">
      <c r="A34" s="5" t="s">
        <v>65</v>
      </c>
      <c r="B34" s="20" t="s">
        <v>26</v>
      </c>
      <c r="C34" s="10">
        <f>SUM(D34:H34)</f>
        <v>0</v>
      </c>
      <c r="D34" s="10"/>
      <c r="E34" s="10"/>
      <c r="F34" s="10"/>
      <c r="G34" s="10"/>
      <c r="H34" s="10"/>
      <c r="I34" s="10">
        <f>SUM(J34:N34)</f>
        <v>0</v>
      </c>
      <c r="J34" s="11"/>
      <c r="K34" s="11"/>
      <c r="L34" s="11"/>
      <c r="M34" s="11"/>
      <c r="N34" s="11"/>
      <c r="O34" s="11">
        <f>SUM(P34:T34)</f>
        <v>0</v>
      </c>
      <c r="P34" s="11"/>
      <c r="Q34" s="11"/>
      <c r="R34" s="11"/>
      <c r="S34" s="11"/>
      <c r="T34" s="11"/>
      <c r="U34" s="11">
        <f>SUM(V34:Z34)</f>
        <v>0</v>
      </c>
      <c r="V34" s="11"/>
      <c r="W34" s="11"/>
      <c r="X34" s="11"/>
      <c r="Y34" s="11"/>
      <c r="Z34" s="11"/>
      <c r="AA34" s="11">
        <f>SUM(AB34:AF34)</f>
        <v>0</v>
      </c>
      <c r="AB34" s="11"/>
      <c r="AC34" s="11"/>
      <c r="AD34" s="11"/>
      <c r="AE34" s="11"/>
      <c r="AF34" s="11"/>
      <c r="AG34" s="11">
        <f>SUM(AH34:AL34)</f>
        <v>0</v>
      </c>
      <c r="AH34" s="10">
        <f t="shared" si="12"/>
        <v>0</v>
      </c>
      <c r="AI34" s="10">
        <f t="shared" si="12"/>
        <v>0</v>
      </c>
      <c r="AJ34" s="10">
        <f t="shared" si="12"/>
        <v>0</v>
      </c>
      <c r="AK34" s="10">
        <f>G34+M34+S34+Y34+AE34</f>
        <v>0</v>
      </c>
      <c r="AL34" s="10">
        <f>H34+N34+T34+Z34+AF34</f>
        <v>0</v>
      </c>
    </row>
    <row r="35" spans="1:38" ht="15.75">
      <c r="A35" s="5"/>
      <c r="B35" s="21" t="s">
        <v>22</v>
      </c>
      <c r="C35" s="10">
        <f aca="true" t="shared" si="13" ref="C35:AL35">SUM(C33:C34)</f>
        <v>0</v>
      </c>
      <c r="D35" s="10">
        <f t="shared" si="13"/>
        <v>0</v>
      </c>
      <c r="E35" s="10">
        <f t="shared" si="13"/>
        <v>0</v>
      </c>
      <c r="F35" s="10">
        <f t="shared" si="13"/>
        <v>0</v>
      </c>
      <c r="G35" s="10">
        <f t="shared" si="13"/>
        <v>0</v>
      </c>
      <c r="H35" s="10">
        <f t="shared" si="13"/>
        <v>0</v>
      </c>
      <c r="I35" s="11">
        <f t="shared" si="13"/>
        <v>1120</v>
      </c>
      <c r="J35" s="11">
        <f t="shared" si="13"/>
        <v>0</v>
      </c>
      <c r="K35" s="11">
        <f t="shared" si="13"/>
        <v>0</v>
      </c>
      <c r="L35" s="11">
        <f t="shared" si="13"/>
        <v>0</v>
      </c>
      <c r="M35" s="11">
        <f t="shared" si="13"/>
        <v>1120</v>
      </c>
      <c r="N35" s="11">
        <f t="shared" si="13"/>
        <v>0</v>
      </c>
      <c r="O35" s="11">
        <f t="shared" si="13"/>
        <v>1120</v>
      </c>
      <c r="P35" s="11">
        <f t="shared" si="13"/>
        <v>0</v>
      </c>
      <c r="Q35" s="11">
        <f t="shared" si="13"/>
        <v>0</v>
      </c>
      <c r="R35" s="11">
        <f t="shared" si="13"/>
        <v>0</v>
      </c>
      <c r="S35" s="11">
        <f t="shared" si="13"/>
        <v>1120</v>
      </c>
      <c r="T35" s="11">
        <f t="shared" si="13"/>
        <v>0</v>
      </c>
      <c r="U35" s="11">
        <f t="shared" si="13"/>
        <v>1120</v>
      </c>
      <c r="V35" s="11">
        <f t="shared" si="13"/>
        <v>0</v>
      </c>
      <c r="W35" s="11">
        <f t="shared" si="13"/>
        <v>0</v>
      </c>
      <c r="X35" s="11">
        <f t="shared" si="13"/>
        <v>0</v>
      </c>
      <c r="Y35" s="11">
        <f t="shared" si="13"/>
        <v>1120</v>
      </c>
      <c r="Z35" s="11">
        <f t="shared" si="13"/>
        <v>0</v>
      </c>
      <c r="AA35" s="11">
        <f t="shared" si="13"/>
        <v>2240</v>
      </c>
      <c r="AB35" s="11">
        <f t="shared" si="13"/>
        <v>0</v>
      </c>
      <c r="AC35" s="11">
        <f t="shared" si="13"/>
        <v>0</v>
      </c>
      <c r="AD35" s="11">
        <f t="shared" si="13"/>
        <v>0</v>
      </c>
      <c r="AE35" s="11">
        <f t="shared" si="13"/>
        <v>2240</v>
      </c>
      <c r="AF35" s="11">
        <f t="shared" si="13"/>
        <v>0</v>
      </c>
      <c r="AG35" s="11">
        <f t="shared" si="13"/>
        <v>5600</v>
      </c>
      <c r="AH35" s="11">
        <f t="shared" si="13"/>
        <v>0</v>
      </c>
      <c r="AI35" s="11">
        <f t="shared" si="13"/>
        <v>0</v>
      </c>
      <c r="AJ35" s="11">
        <f t="shared" si="13"/>
        <v>0</v>
      </c>
      <c r="AK35" s="11">
        <f t="shared" si="13"/>
        <v>5600</v>
      </c>
      <c r="AL35" s="11">
        <f t="shared" si="13"/>
        <v>0</v>
      </c>
    </row>
    <row r="36" spans="1:38" ht="25.5" customHeight="1">
      <c r="A36" s="4" t="s">
        <v>27</v>
      </c>
      <c r="B36" s="35" t="s">
        <v>123</v>
      </c>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7"/>
    </row>
    <row r="37" spans="1:38" ht="33.75">
      <c r="A37" s="5" t="s">
        <v>100</v>
      </c>
      <c r="B37" s="20" t="s">
        <v>138</v>
      </c>
      <c r="C37" s="10">
        <f>SUM(D37:H37)</f>
        <v>9950</v>
      </c>
      <c r="D37" s="10">
        <v>3000</v>
      </c>
      <c r="E37" s="11"/>
      <c r="F37" s="11"/>
      <c r="G37" s="10">
        <v>6950</v>
      </c>
      <c r="H37" s="11"/>
      <c r="I37" s="10">
        <f>SUM(J37:N37)</f>
        <v>9950</v>
      </c>
      <c r="J37" s="10">
        <v>3000</v>
      </c>
      <c r="K37" s="11"/>
      <c r="L37" s="11"/>
      <c r="M37" s="10">
        <v>6950</v>
      </c>
      <c r="N37" s="11"/>
      <c r="O37" s="10">
        <f>SUM(P37:T37)</f>
        <v>9950</v>
      </c>
      <c r="P37" s="10">
        <v>3000</v>
      </c>
      <c r="Q37" s="11"/>
      <c r="R37" s="11"/>
      <c r="S37" s="10">
        <v>6950</v>
      </c>
      <c r="T37" s="11"/>
      <c r="U37" s="10">
        <f>SUM(V37:Z37)</f>
        <v>9950</v>
      </c>
      <c r="V37" s="10">
        <v>3000</v>
      </c>
      <c r="W37" s="11"/>
      <c r="X37" s="11"/>
      <c r="Y37" s="10">
        <v>6950</v>
      </c>
      <c r="Z37" s="11"/>
      <c r="AA37" s="10">
        <f>SUM(AB37:AF37)</f>
        <v>0</v>
      </c>
      <c r="AB37" s="11"/>
      <c r="AC37" s="11"/>
      <c r="AD37" s="11"/>
      <c r="AE37" s="11"/>
      <c r="AF37" s="11"/>
      <c r="AG37" s="10">
        <f>SUM(AH37:AL37)</f>
        <v>39800</v>
      </c>
      <c r="AH37" s="10">
        <f aca="true" t="shared" si="14" ref="AH37:AL40">D37+J37+P37+V37+AB37</f>
        <v>12000</v>
      </c>
      <c r="AI37" s="10">
        <f t="shared" si="14"/>
        <v>0</v>
      </c>
      <c r="AJ37" s="10">
        <f t="shared" si="14"/>
        <v>0</v>
      </c>
      <c r="AK37" s="10">
        <f t="shared" si="14"/>
        <v>27800</v>
      </c>
      <c r="AL37" s="10">
        <f t="shared" si="14"/>
        <v>0</v>
      </c>
    </row>
    <row r="38" spans="1:38" ht="36.75" customHeight="1">
      <c r="A38" s="5" t="s">
        <v>101</v>
      </c>
      <c r="B38" s="20" t="s">
        <v>124</v>
      </c>
      <c r="C38" s="10">
        <f>SUM(D38:H38)</f>
        <v>1856.25</v>
      </c>
      <c r="D38" s="10">
        <v>356.25</v>
      </c>
      <c r="E38" s="11"/>
      <c r="F38" s="11"/>
      <c r="G38" s="10">
        <v>1500</v>
      </c>
      <c r="H38" s="11"/>
      <c r="I38" s="10">
        <f>SUM(J38:N38)</f>
        <v>1856.25</v>
      </c>
      <c r="J38" s="10">
        <v>356.25</v>
      </c>
      <c r="K38" s="11"/>
      <c r="L38" s="11"/>
      <c r="M38" s="10">
        <v>1500</v>
      </c>
      <c r="N38" s="11"/>
      <c r="O38" s="10">
        <f>SUM(P38:T38)</f>
        <v>1856.25</v>
      </c>
      <c r="P38" s="10">
        <v>356.25</v>
      </c>
      <c r="Q38" s="11"/>
      <c r="R38" s="11"/>
      <c r="S38" s="10">
        <v>1500</v>
      </c>
      <c r="T38" s="11"/>
      <c r="U38" s="10">
        <f>SUM(V38:Z38)</f>
        <v>1856.25</v>
      </c>
      <c r="V38" s="10">
        <v>356.25</v>
      </c>
      <c r="W38" s="11"/>
      <c r="X38" s="11"/>
      <c r="Y38" s="10">
        <v>1500</v>
      </c>
      <c r="Z38" s="11"/>
      <c r="AA38" s="10">
        <f>SUM(AB38:AF38)</f>
        <v>0</v>
      </c>
      <c r="AB38" s="11"/>
      <c r="AC38" s="11"/>
      <c r="AD38" s="11"/>
      <c r="AE38" s="11"/>
      <c r="AF38" s="11"/>
      <c r="AG38" s="10">
        <f>SUM(AH38:AL38)</f>
        <v>7425</v>
      </c>
      <c r="AH38" s="10">
        <f t="shared" si="14"/>
        <v>1425</v>
      </c>
      <c r="AI38" s="10">
        <f t="shared" si="14"/>
        <v>0</v>
      </c>
      <c r="AJ38" s="10">
        <f t="shared" si="14"/>
        <v>0</v>
      </c>
      <c r="AK38" s="10">
        <f t="shared" si="14"/>
        <v>6000</v>
      </c>
      <c r="AL38" s="10">
        <f t="shared" si="14"/>
        <v>0</v>
      </c>
    </row>
    <row r="39" spans="1:38" ht="27.75" customHeight="1">
      <c r="A39" s="5" t="s">
        <v>102</v>
      </c>
      <c r="B39" s="20" t="s">
        <v>125</v>
      </c>
      <c r="C39" s="10">
        <f>SUM(D39:H39)</f>
        <v>4125</v>
      </c>
      <c r="D39" s="10">
        <v>3575</v>
      </c>
      <c r="E39" s="11"/>
      <c r="F39" s="11"/>
      <c r="G39" s="12">
        <v>550</v>
      </c>
      <c r="H39" s="11"/>
      <c r="I39" s="10">
        <f>SUM(J39:N39)</f>
        <v>4125</v>
      </c>
      <c r="J39" s="10">
        <v>3575</v>
      </c>
      <c r="K39" s="11"/>
      <c r="L39" s="11"/>
      <c r="M39" s="12">
        <v>550</v>
      </c>
      <c r="N39" s="11"/>
      <c r="O39" s="10">
        <f>SUM(P39:T39)</f>
        <v>4125</v>
      </c>
      <c r="P39" s="10">
        <v>3575</v>
      </c>
      <c r="Q39" s="11"/>
      <c r="R39" s="11"/>
      <c r="S39" s="12">
        <v>550</v>
      </c>
      <c r="T39" s="11"/>
      <c r="U39" s="10">
        <f>SUM(V39:Z39)</f>
        <v>4125</v>
      </c>
      <c r="V39" s="10">
        <v>3575</v>
      </c>
      <c r="W39" s="11"/>
      <c r="X39" s="11"/>
      <c r="Y39" s="12">
        <v>550</v>
      </c>
      <c r="Z39" s="11"/>
      <c r="AA39" s="10">
        <f>SUM(AB39:AF39)</f>
        <v>0</v>
      </c>
      <c r="AB39" s="11"/>
      <c r="AC39" s="11"/>
      <c r="AD39" s="11"/>
      <c r="AE39" s="11"/>
      <c r="AF39" s="11"/>
      <c r="AG39" s="10">
        <f>SUM(AH39:AL39)</f>
        <v>16500</v>
      </c>
      <c r="AH39" s="10">
        <f t="shared" si="14"/>
        <v>14300</v>
      </c>
      <c r="AI39" s="10">
        <f t="shared" si="14"/>
        <v>0</v>
      </c>
      <c r="AJ39" s="10">
        <f t="shared" si="14"/>
        <v>0</v>
      </c>
      <c r="AK39" s="10">
        <f t="shared" si="14"/>
        <v>2200</v>
      </c>
      <c r="AL39" s="10">
        <f t="shared" si="14"/>
        <v>0</v>
      </c>
    </row>
    <row r="40" spans="1:38" ht="24.75" customHeight="1">
      <c r="A40" s="5" t="s">
        <v>103</v>
      </c>
      <c r="B40" s="20" t="s">
        <v>126</v>
      </c>
      <c r="C40" s="10">
        <f>SUM(D40:H40)</f>
        <v>618.75</v>
      </c>
      <c r="D40" s="11"/>
      <c r="E40" s="11"/>
      <c r="F40" s="11"/>
      <c r="G40" s="12">
        <v>618.75</v>
      </c>
      <c r="H40" s="11"/>
      <c r="I40" s="10">
        <f>SUM(J40:N40)</f>
        <v>618.75</v>
      </c>
      <c r="J40" s="11"/>
      <c r="K40" s="11"/>
      <c r="L40" s="11"/>
      <c r="M40" s="12">
        <v>618.75</v>
      </c>
      <c r="N40" s="11"/>
      <c r="O40" s="10">
        <f>SUM(P40:T40)</f>
        <v>618.75</v>
      </c>
      <c r="P40" s="10"/>
      <c r="Q40" s="11"/>
      <c r="R40" s="11"/>
      <c r="S40" s="12">
        <v>618.75</v>
      </c>
      <c r="T40" s="11"/>
      <c r="U40" s="10">
        <f>SUM(V40:Z40)</f>
        <v>618.75</v>
      </c>
      <c r="V40" s="11"/>
      <c r="W40" s="11"/>
      <c r="X40" s="11"/>
      <c r="Y40" s="12">
        <v>618.75</v>
      </c>
      <c r="Z40" s="11"/>
      <c r="AA40" s="10">
        <f>SUM(AB40:AF40)</f>
        <v>0</v>
      </c>
      <c r="AB40" s="11"/>
      <c r="AC40" s="11"/>
      <c r="AD40" s="11"/>
      <c r="AE40" s="11"/>
      <c r="AF40" s="11"/>
      <c r="AG40" s="10">
        <f>SUM(AH40:AL40)</f>
        <v>2475</v>
      </c>
      <c r="AH40" s="10">
        <f t="shared" si="14"/>
        <v>0</v>
      </c>
      <c r="AI40" s="10">
        <f t="shared" si="14"/>
        <v>0</v>
      </c>
      <c r="AJ40" s="10">
        <f t="shared" si="14"/>
        <v>0</v>
      </c>
      <c r="AK40" s="10">
        <f t="shared" si="14"/>
        <v>2475</v>
      </c>
      <c r="AL40" s="10">
        <f t="shared" si="14"/>
        <v>0</v>
      </c>
    </row>
    <row r="41" spans="1:38" ht="15.75">
      <c r="A41" s="5"/>
      <c r="B41" s="21" t="s">
        <v>22</v>
      </c>
      <c r="C41" s="13">
        <f>SUM(C37:C40)</f>
        <v>16550</v>
      </c>
      <c r="D41" s="13">
        <f aca="true" t="shared" si="15" ref="D41:AL41">SUM(D37:D40)</f>
        <v>6931.25</v>
      </c>
      <c r="E41" s="13">
        <f t="shared" si="15"/>
        <v>0</v>
      </c>
      <c r="F41" s="13">
        <f t="shared" si="15"/>
        <v>0</v>
      </c>
      <c r="G41" s="13">
        <f t="shared" si="15"/>
        <v>9618.75</v>
      </c>
      <c r="H41" s="13">
        <f t="shared" si="15"/>
        <v>0</v>
      </c>
      <c r="I41" s="13">
        <f t="shared" si="15"/>
        <v>16550</v>
      </c>
      <c r="J41" s="13">
        <f t="shared" si="15"/>
        <v>6931.25</v>
      </c>
      <c r="K41" s="13">
        <f t="shared" si="15"/>
        <v>0</v>
      </c>
      <c r="L41" s="13">
        <f t="shared" si="15"/>
        <v>0</v>
      </c>
      <c r="M41" s="13">
        <f t="shared" si="15"/>
        <v>9618.75</v>
      </c>
      <c r="N41" s="13">
        <f t="shared" si="15"/>
        <v>0</v>
      </c>
      <c r="O41" s="13">
        <f t="shared" si="15"/>
        <v>16550</v>
      </c>
      <c r="P41" s="13">
        <f t="shared" si="15"/>
        <v>6931.25</v>
      </c>
      <c r="Q41" s="13">
        <f t="shared" si="15"/>
        <v>0</v>
      </c>
      <c r="R41" s="13">
        <f t="shared" si="15"/>
        <v>0</v>
      </c>
      <c r="S41" s="13">
        <f t="shared" si="15"/>
        <v>9618.75</v>
      </c>
      <c r="T41" s="13">
        <f t="shared" si="15"/>
        <v>0</v>
      </c>
      <c r="U41" s="13">
        <f t="shared" si="15"/>
        <v>16550</v>
      </c>
      <c r="V41" s="13">
        <f t="shared" si="15"/>
        <v>6931.25</v>
      </c>
      <c r="W41" s="13">
        <f t="shared" si="15"/>
        <v>0</v>
      </c>
      <c r="X41" s="13">
        <f t="shared" si="15"/>
        <v>0</v>
      </c>
      <c r="Y41" s="13">
        <f t="shared" si="15"/>
        <v>9618.75</v>
      </c>
      <c r="Z41" s="13">
        <f t="shared" si="15"/>
        <v>0</v>
      </c>
      <c r="AA41" s="13">
        <f t="shared" si="15"/>
        <v>0</v>
      </c>
      <c r="AB41" s="13">
        <f t="shared" si="15"/>
        <v>0</v>
      </c>
      <c r="AC41" s="13">
        <f t="shared" si="15"/>
        <v>0</v>
      </c>
      <c r="AD41" s="13">
        <f t="shared" si="15"/>
        <v>0</v>
      </c>
      <c r="AE41" s="13">
        <f t="shared" si="15"/>
        <v>0</v>
      </c>
      <c r="AF41" s="13">
        <f t="shared" si="15"/>
        <v>0</v>
      </c>
      <c r="AG41" s="13">
        <f t="shared" si="15"/>
        <v>66200</v>
      </c>
      <c r="AH41" s="13">
        <f t="shared" si="15"/>
        <v>27725</v>
      </c>
      <c r="AI41" s="13">
        <f t="shared" si="15"/>
        <v>0</v>
      </c>
      <c r="AJ41" s="13">
        <f t="shared" si="15"/>
        <v>0</v>
      </c>
      <c r="AK41" s="13">
        <f t="shared" si="15"/>
        <v>38475</v>
      </c>
      <c r="AL41" s="13">
        <f t="shared" si="15"/>
        <v>0</v>
      </c>
    </row>
    <row r="42" spans="1:38" ht="28.5" customHeight="1">
      <c r="A42" s="4" t="s">
        <v>28</v>
      </c>
      <c r="B42" s="35" t="s">
        <v>127</v>
      </c>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7"/>
    </row>
    <row r="43" spans="1:38" ht="33.75">
      <c r="A43" s="5" t="s">
        <v>66</v>
      </c>
      <c r="B43" s="20" t="s">
        <v>139</v>
      </c>
      <c r="C43" s="12">
        <f>SUM(D43:H43)</f>
        <v>13000</v>
      </c>
      <c r="D43" s="11"/>
      <c r="E43" s="11"/>
      <c r="F43" s="11"/>
      <c r="G43" s="31">
        <v>13000</v>
      </c>
      <c r="H43" s="11"/>
      <c r="I43" s="12">
        <f>SUM(J43:N43)</f>
        <v>13000</v>
      </c>
      <c r="J43" s="11"/>
      <c r="K43" s="11"/>
      <c r="L43" s="11"/>
      <c r="M43" s="12">
        <v>13000</v>
      </c>
      <c r="N43" s="11"/>
      <c r="O43" s="12">
        <f>SUM(P43:T43)</f>
        <v>13000</v>
      </c>
      <c r="P43" s="11"/>
      <c r="Q43" s="11"/>
      <c r="R43" s="11"/>
      <c r="S43" s="12">
        <v>13000</v>
      </c>
      <c r="T43" s="11"/>
      <c r="U43" s="12">
        <f>SUM(V43:Z43)</f>
        <v>13000</v>
      </c>
      <c r="V43" s="10">
        <v>5000</v>
      </c>
      <c r="W43" s="11"/>
      <c r="X43" s="11"/>
      <c r="Y43" s="10">
        <v>8000</v>
      </c>
      <c r="Z43" s="11"/>
      <c r="AA43" s="12">
        <f>SUM(AB43:AF43)</f>
        <v>13735</v>
      </c>
      <c r="AB43" s="10">
        <v>5000</v>
      </c>
      <c r="AC43" s="11"/>
      <c r="AD43" s="11"/>
      <c r="AE43" s="10">
        <v>8735</v>
      </c>
      <c r="AF43" s="11"/>
      <c r="AG43" s="12">
        <f>SUM(AH43:AL43)</f>
        <v>65735</v>
      </c>
      <c r="AH43" s="10">
        <f aca="true" t="shared" si="16" ref="AH43:AL45">D43+J43+P43+V43+AB43</f>
        <v>10000</v>
      </c>
      <c r="AI43" s="10">
        <f t="shared" si="16"/>
        <v>0</v>
      </c>
      <c r="AJ43" s="10">
        <f t="shared" si="16"/>
        <v>0</v>
      </c>
      <c r="AK43" s="10">
        <f t="shared" si="16"/>
        <v>55735</v>
      </c>
      <c r="AL43" s="10">
        <f t="shared" si="16"/>
        <v>0</v>
      </c>
    </row>
    <row r="44" spans="1:38" ht="22.5">
      <c r="A44" s="5" t="s">
        <v>67</v>
      </c>
      <c r="B44" s="20" t="s">
        <v>140</v>
      </c>
      <c r="C44" s="12">
        <f>SUM(D44:H44)</f>
        <v>0</v>
      </c>
      <c r="D44" s="11"/>
      <c r="E44" s="11"/>
      <c r="F44" s="11"/>
      <c r="G44" s="11"/>
      <c r="H44" s="11"/>
      <c r="I44" s="12">
        <f>SUM(J44:N44)</f>
        <v>16955</v>
      </c>
      <c r="J44" s="11"/>
      <c r="K44" s="11"/>
      <c r="L44" s="11"/>
      <c r="M44" s="12">
        <v>16955</v>
      </c>
      <c r="N44" s="11"/>
      <c r="O44" s="12">
        <f>SUM(P44:T44)</f>
        <v>16955</v>
      </c>
      <c r="P44" s="11"/>
      <c r="Q44" s="11"/>
      <c r="R44" s="11"/>
      <c r="S44" s="12">
        <v>16955</v>
      </c>
      <c r="T44" s="11"/>
      <c r="U44" s="12">
        <f>SUM(V44:Z44)</f>
        <v>0</v>
      </c>
      <c r="V44" s="11"/>
      <c r="W44" s="11"/>
      <c r="X44" s="11"/>
      <c r="Y44" s="11"/>
      <c r="Z44" s="11"/>
      <c r="AA44" s="12">
        <f>SUM(AB44:AF44)</f>
        <v>16955</v>
      </c>
      <c r="AB44" s="11"/>
      <c r="AC44" s="11"/>
      <c r="AD44" s="11"/>
      <c r="AE44" s="12">
        <v>16955</v>
      </c>
      <c r="AF44" s="11"/>
      <c r="AG44" s="12">
        <f>SUM(AH44:AL44)</f>
        <v>50865</v>
      </c>
      <c r="AH44" s="10">
        <f t="shared" si="16"/>
        <v>0</v>
      </c>
      <c r="AI44" s="10">
        <f t="shared" si="16"/>
        <v>0</v>
      </c>
      <c r="AJ44" s="10">
        <f t="shared" si="16"/>
        <v>0</v>
      </c>
      <c r="AK44" s="10">
        <f t="shared" si="16"/>
        <v>50865</v>
      </c>
      <c r="AL44" s="10">
        <f t="shared" si="16"/>
        <v>0</v>
      </c>
    </row>
    <row r="45" spans="1:38" ht="15.75">
      <c r="A45" s="5" t="s">
        <v>68</v>
      </c>
      <c r="B45" s="20" t="s">
        <v>128</v>
      </c>
      <c r="C45" s="12">
        <f>SUM(D45:H45)</f>
        <v>0</v>
      </c>
      <c r="D45" s="11"/>
      <c r="E45" s="11"/>
      <c r="F45" s="11"/>
      <c r="G45" s="11"/>
      <c r="H45" s="11"/>
      <c r="I45" s="12">
        <f>SUM(J45:N45)</f>
        <v>15866.68</v>
      </c>
      <c r="J45" s="10">
        <v>2000</v>
      </c>
      <c r="K45" s="11"/>
      <c r="L45" s="11"/>
      <c r="M45" s="12"/>
      <c r="N45" s="12">
        <v>13866.68</v>
      </c>
      <c r="O45" s="12">
        <f>SUM(P45:T45)</f>
        <v>5866.666</v>
      </c>
      <c r="P45" s="10">
        <v>2000</v>
      </c>
      <c r="Q45" s="11"/>
      <c r="R45" s="11"/>
      <c r="S45" s="12"/>
      <c r="T45" s="12">
        <v>3866.666</v>
      </c>
      <c r="U45" s="12">
        <f>SUM(V45:Z45)</f>
        <v>5866.666</v>
      </c>
      <c r="V45" s="10">
        <v>2000</v>
      </c>
      <c r="W45" s="11"/>
      <c r="X45" s="11"/>
      <c r="Y45" s="11"/>
      <c r="Z45" s="12">
        <v>3866.666</v>
      </c>
      <c r="AA45" s="12">
        <f>SUM(AB45:AF45)</f>
        <v>0</v>
      </c>
      <c r="AB45" s="11"/>
      <c r="AC45" s="11"/>
      <c r="AD45" s="11"/>
      <c r="AE45" s="11"/>
      <c r="AF45" s="11"/>
      <c r="AG45" s="12">
        <f>SUM(AH45:AL45)</f>
        <v>27600.012000000002</v>
      </c>
      <c r="AH45" s="10">
        <f t="shared" si="16"/>
        <v>6000</v>
      </c>
      <c r="AI45" s="10">
        <f t="shared" si="16"/>
        <v>0</v>
      </c>
      <c r="AJ45" s="10">
        <f t="shared" si="16"/>
        <v>0</v>
      </c>
      <c r="AK45" s="10">
        <f t="shared" si="16"/>
        <v>0</v>
      </c>
      <c r="AL45" s="10">
        <f t="shared" si="16"/>
        <v>21600.012000000002</v>
      </c>
    </row>
    <row r="46" spans="1:38" ht="15.75">
      <c r="A46" s="5"/>
      <c r="B46" s="21" t="s">
        <v>22</v>
      </c>
      <c r="C46" s="14">
        <f>SUM(C43:C45)</f>
        <v>13000</v>
      </c>
      <c r="D46" s="14">
        <f aca="true" t="shared" si="17" ref="D46:AL46">SUM(D43:D45)</f>
        <v>0</v>
      </c>
      <c r="E46" s="14">
        <f t="shared" si="17"/>
        <v>0</v>
      </c>
      <c r="F46" s="14">
        <f t="shared" si="17"/>
        <v>0</v>
      </c>
      <c r="G46" s="14">
        <f t="shared" si="17"/>
        <v>13000</v>
      </c>
      <c r="H46" s="14">
        <f t="shared" si="17"/>
        <v>0</v>
      </c>
      <c r="I46" s="14">
        <f t="shared" si="17"/>
        <v>45821.68</v>
      </c>
      <c r="J46" s="14">
        <f t="shared" si="17"/>
        <v>2000</v>
      </c>
      <c r="K46" s="14">
        <f t="shared" si="17"/>
        <v>0</v>
      </c>
      <c r="L46" s="14">
        <f t="shared" si="17"/>
        <v>0</v>
      </c>
      <c r="M46" s="14">
        <f t="shared" si="17"/>
        <v>29955</v>
      </c>
      <c r="N46" s="14">
        <f t="shared" si="17"/>
        <v>13866.68</v>
      </c>
      <c r="O46" s="14">
        <f t="shared" si="17"/>
        <v>35821.666</v>
      </c>
      <c r="P46" s="14">
        <f t="shared" si="17"/>
        <v>2000</v>
      </c>
      <c r="Q46" s="14">
        <f t="shared" si="17"/>
        <v>0</v>
      </c>
      <c r="R46" s="14">
        <f t="shared" si="17"/>
        <v>0</v>
      </c>
      <c r="S46" s="14">
        <f t="shared" si="17"/>
        <v>29955</v>
      </c>
      <c r="T46" s="14">
        <f t="shared" si="17"/>
        <v>3866.666</v>
      </c>
      <c r="U46" s="14">
        <f t="shared" si="17"/>
        <v>18866.666</v>
      </c>
      <c r="V46" s="14">
        <f t="shared" si="17"/>
        <v>7000</v>
      </c>
      <c r="W46" s="14">
        <f t="shared" si="17"/>
        <v>0</v>
      </c>
      <c r="X46" s="14">
        <f t="shared" si="17"/>
        <v>0</v>
      </c>
      <c r="Y46" s="14">
        <f t="shared" si="17"/>
        <v>8000</v>
      </c>
      <c r="Z46" s="14">
        <f t="shared" si="17"/>
        <v>3866.666</v>
      </c>
      <c r="AA46" s="14">
        <f t="shared" si="17"/>
        <v>30690</v>
      </c>
      <c r="AB46" s="14">
        <f t="shared" si="17"/>
        <v>5000</v>
      </c>
      <c r="AC46" s="14">
        <f t="shared" si="17"/>
        <v>0</v>
      </c>
      <c r="AD46" s="14">
        <f t="shared" si="17"/>
        <v>0</v>
      </c>
      <c r="AE46" s="14">
        <f t="shared" si="17"/>
        <v>25690</v>
      </c>
      <c r="AF46" s="14">
        <f t="shared" si="17"/>
        <v>0</v>
      </c>
      <c r="AG46" s="14">
        <f t="shared" si="17"/>
        <v>144200.012</v>
      </c>
      <c r="AH46" s="14">
        <f t="shared" si="17"/>
        <v>16000</v>
      </c>
      <c r="AI46" s="14">
        <f t="shared" si="17"/>
        <v>0</v>
      </c>
      <c r="AJ46" s="14">
        <f t="shared" si="17"/>
        <v>0</v>
      </c>
      <c r="AK46" s="14">
        <f t="shared" si="17"/>
        <v>106600</v>
      </c>
      <c r="AL46" s="14">
        <f t="shared" si="17"/>
        <v>21600.012000000002</v>
      </c>
    </row>
    <row r="47" spans="1:38" ht="24" customHeight="1">
      <c r="A47" s="4" t="s">
        <v>29</v>
      </c>
      <c r="B47" s="35" t="s">
        <v>141</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7"/>
    </row>
    <row r="48" spans="1:38" ht="22.5">
      <c r="A48" s="5" t="s">
        <v>69</v>
      </c>
      <c r="B48" s="20" t="s">
        <v>142</v>
      </c>
      <c r="C48" s="10">
        <f>SUM(D48:H48)</f>
        <v>12000</v>
      </c>
      <c r="D48" s="11"/>
      <c r="E48" s="11"/>
      <c r="F48" s="11"/>
      <c r="G48" s="11"/>
      <c r="H48" s="10">
        <v>12000</v>
      </c>
      <c r="I48" s="10">
        <f>SUM(J48:N48)</f>
        <v>89500</v>
      </c>
      <c r="J48" s="11"/>
      <c r="K48" s="10">
        <v>17500</v>
      </c>
      <c r="L48" s="11"/>
      <c r="M48" s="11"/>
      <c r="N48" s="10">
        <v>72000</v>
      </c>
      <c r="O48" s="10">
        <f>SUM(P48:T48)</f>
        <v>89500</v>
      </c>
      <c r="P48" s="11"/>
      <c r="Q48" s="10">
        <v>17500</v>
      </c>
      <c r="R48" s="11"/>
      <c r="S48" s="11"/>
      <c r="T48" s="10">
        <v>72000</v>
      </c>
      <c r="U48" s="10">
        <f>SUM(V48:Z48)</f>
        <v>291372.5</v>
      </c>
      <c r="V48" s="10"/>
      <c r="W48" s="10">
        <v>17500</v>
      </c>
      <c r="X48" s="11"/>
      <c r="Y48" s="11"/>
      <c r="Z48" s="10">
        <v>273872.5</v>
      </c>
      <c r="AA48" s="10">
        <f>SUM(AB48:AF48)</f>
        <v>379840.4580000001</v>
      </c>
      <c r="AB48" s="11"/>
      <c r="AC48" s="10">
        <v>17500</v>
      </c>
      <c r="AD48" s="11"/>
      <c r="AE48" s="11"/>
      <c r="AF48" s="10">
        <v>362340.4580000001</v>
      </c>
      <c r="AG48" s="10">
        <f>SUM(AH48:AL48)</f>
        <v>862212.9580000001</v>
      </c>
      <c r="AH48" s="10">
        <f aca="true" t="shared" si="18" ref="AH48:AL50">D48+J48+P48+V48+AB48</f>
        <v>0</v>
      </c>
      <c r="AI48" s="10">
        <f t="shared" si="18"/>
        <v>70000</v>
      </c>
      <c r="AJ48" s="10">
        <f t="shared" si="18"/>
        <v>0</v>
      </c>
      <c r="AK48" s="10">
        <f t="shared" si="18"/>
        <v>0</v>
      </c>
      <c r="AL48" s="10">
        <f t="shared" si="18"/>
        <v>792212.9580000001</v>
      </c>
    </row>
    <row r="49" spans="1:38" ht="22.5">
      <c r="A49" s="5" t="s">
        <v>70</v>
      </c>
      <c r="B49" s="20" t="s">
        <v>152</v>
      </c>
      <c r="C49" s="10">
        <f>SUM(D49:H49)</f>
        <v>20000</v>
      </c>
      <c r="D49" s="10">
        <v>20000</v>
      </c>
      <c r="E49" s="11"/>
      <c r="F49" s="11"/>
      <c r="G49" s="11"/>
      <c r="H49" s="11"/>
      <c r="I49" s="10">
        <f>SUM(J49:N49)</f>
        <v>20000</v>
      </c>
      <c r="J49" s="10">
        <v>20000</v>
      </c>
      <c r="K49" s="11"/>
      <c r="L49" s="11"/>
      <c r="M49" s="11"/>
      <c r="N49" s="11"/>
      <c r="O49" s="10">
        <f>SUM(P49:T49)</f>
        <v>20000</v>
      </c>
      <c r="P49" s="10">
        <v>20000</v>
      </c>
      <c r="Q49" s="11"/>
      <c r="R49" s="11"/>
      <c r="S49" s="11"/>
      <c r="T49" s="11"/>
      <c r="U49" s="10">
        <f>SUM(V49:Z49)</f>
        <v>20000</v>
      </c>
      <c r="V49" s="10">
        <v>20000</v>
      </c>
      <c r="W49" s="11"/>
      <c r="X49" s="11"/>
      <c r="Y49" s="11"/>
      <c r="Z49" s="11"/>
      <c r="AA49" s="10">
        <f>SUM(AB49:AF49)</f>
        <v>20500</v>
      </c>
      <c r="AB49" s="10">
        <v>20500</v>
      </c>
      <c r="AC49" s="11"/>
      <c r="AD49" s="11"/>
      <c r="AE49" s="11"/>
      <c r="AF49" s="11"/>
      <c r="AG49" s="10">
        <f>SUM(AH49:AL49)</f>
        <v>100500</v>
      </c>
      <c r="AH49" s="10">
        <f t="shared" si="18"/>
        <v>100500</v>
      </c>
      <c r="AI49" s="10">
        <f t="shared" si="18"/>
        <v>0</v>
      </c>
      <c r="AJ49" s="10">
        <f t="shared" si="18"/>
        <v>0</v>
      </c>
      <c r="AK49" s="10">
        <f t="shared" si="18"/>
        <v>0</v>
      </c>
      <c r="AL49" s="10">
        <f t="shared" si="18"/>
        <v>0</v>
      </c>
    </row>
    <row r="50" spans="1:38" ht="22.5">
      <c r="A50" s="5" t="s">
        <v>71</v>
      </c>
      <c r="B50" s="20" t="s">
        <v>129</v>
      </c>
      <c r="C50" s="10">
        <f>SUM(D50:H50)</f>
        <v>7200</v>
      </c>
      <c r="D50" s="10">
        <v>7200</v>
      </c>
      <c r="E50" s="11"/>
      <c r="F50" s="11"/>
      <c r="G50" s="11"/>
      <c r="H50" s="11"/>
      <c r="I50" s="10">
        <f>SUM(J50:N50)</f>
        <v>7200</v>
      </c>
      <c r="J50" s="10">
        <v>7200</v>
      </c>
      <c r="K50" s="11"/>
      <c r="L50" s="11"/>
      <c r="M50" s="11"/>
      <c r="N50" s="11"/>
      <c r="O50" s="10">
        <f>SUM(P50:T50)</f>
        <v>7200</v>
      </c>
      <c r="P50" s="10">
        <v>7200</v>
      </c>
      <c r="Q50" s="11"/>
      <c r="R50" s="11"/>
      <c r="S50" s="11"/>
      <c r="T50" s="11"/>
      <c r="U50" s="10">
        <f>SUM(V50:Z50)</f>
        <v>7200</v>
      </c>
      <c r="V50" s="10">
        <v>7200</v>
      </c>
      <c r="W50" s="11"/>
      <c r="X50" s="11"/>
      <c r="Y50" s="11"/>
      <c r="Z50" s="11"/>
      <c r="AA50" s="10">
        <f>SUM(AB50:AF50)</f>
        <v>7200</v>
      </c>
      <c r="AB50" s="10">
        <v>7200</v>
      </c>
      <c r="AC50" s="11"/>
      <c r="AD50" s="11"/>
      <c r="AE50" s="11"/>
      <c r="AF50" s="11"/>
      <c r="AG50" s="10">
        <f>SUM(AH50:AL50)</f>
        <v>36000</v>
      </c>
      <c r="AH50" s="10">
        <f t="shared" si="18"/>
        <v>36000</v>
      </c>
      <c r="AI50" s="10">
        <f t="shared" si="18"/>
        <v>0</v>
      </c>
      <c r="AJ50" s="10">
        <f t="shared" si="18"/>
        <v>0</v>
      </c>
      <c r="AK50" s="10">
        <f t="shared" si="18"/>
        <v>0</v>
      </c>
      <c r="AL50" s="10">
        <f t="shared" si="18"/>
        <v>0</v>
      </c>
    </row>
    <row r="51" spans="1:38" ht="15.75">
      <c r="A51" s="5"/>
      <c r="B51" s="21" t="s">
        <v>22</v>
      </c>
      <c r="C51" s="13">
        <f>SUM(C48:C50)</f>
        <v>39200</v>
      </c>
      <c r="D51" s="13">
        <f aca="true" t="shared" si="19" ref="D51:AL51">SUM(D48:D50)</f>
        <v>27200</v>
      </c>
      <c r="E51" s="13">
        <f t="shared" si="19"/>
        <v>0</v>
      </c>
      <c r="F51" s="13">
        <f t="shared" si="19"/>
        <v>0</v>
      </c>
      <c r="G51" s="13">
        <f t="shared" si="19"/>
        <v>0</v>
      </c>
      <c r="H51" s="13">
        <f t="shared" si="19"/>
        <v>12000</v>
      </c>
      <c r="I51" s="13">
        <f t="shared" si="19"/>
        <v>116700</v>
      </c>
      <c r="J51" s="13">
        <f t="shared" si="19"/>
        <v>27200</v>
      </c>
      <c r="K51" s="13">
        <f t="shared" si="19"/>
        <v>17500</v>
      </c>
      <c r="L51" s="13">
        <f t="shared" si="19"/>
        <v>0</v>
      </c>
      <c r="M51" s="13">
        <f t="shared" si="19"/>
        <v>0</v>
      </c>
      <c r="N51" s="13">
        <f t="shared" si="19"/>
        <v>72000</v>
      </c>
      <c r="O51" s="13">
        <f t="shared" si="19"/>
        <v>116700</v>
      </c>
      <c r="P51" s="13">
        <f t="shared" si="19"/>
        <v>27200</v>
      </c>
      <c r="Q51" s="13">
        <f t="shared" si="19"/>
        <v>17500</v>
      </c>
      <c r="R51" s="13">
        <f t="shared" si="19"/>
        <v>0</v>
      </c>
      <c r="S51" s="13">
        <f t="shared" si="19"/>
        <v>0</v>
      </c>
      <c r="T51" s="13">
        <f t="shared" si="19"/>
        <v>72000</v>
      </c>
      <c r="U51" s="13">
        <f t="shared" si="19"/>
        <v>318572.5</v>
      </c>
      <c r="V51" s="13">
        <f t="shared" si="19"/>
        <v>27200</v>
      </c>
      <c r="W51" s="13">
        <f t="shared" si="19"/>
        <v>17500</v>
      </c>
      <c r="X51" s="13">
        <f t="shared" si="19"/>
        <v>0</v>
      </c>
      <c r="Y51" s="13">
        <f t="shared" si="19"/>
        <v>0</v>
      </c>
      <c r="Z51" s="13">
        <f t="shared" si="19"/>
        <v>273872.5</v>
      </c>
      <c r="AA51" s="13">
        <f t="shared" si="19"/>
        <v>407540.4580000001</v>
      </c>
      <c r="AB51" s="13">
        <f t="shared" si="19"/>
        <v>27700</v>
      </c>
      <c r="AC51" s="13">
        <f t="shared" si="19"/>
        <v>17500</v>
      </c>
      <c r="AD51" s="13">
        <f t="shared" si="19"/>
        <v>0</v>
      </c>
      <c r="AE51" s="13">
        <f t="shared" si="19"/>
        <v>0</v>
      </c>
      <c r="AF51" s="13">
        <f t="shared" si="19"/>
        <v>362340.4580000001</v>
      </c>
      <c r="AG51" s="13">
        <f t="shared" si="19"/>
        <v>998712.9580000001</v>
      </c>
      <c r="AH51" s="13">
        <f t="shared" si="19"/>
        <v>136500</v>
      </c>
      <c r="AI51" s="13">
        <f t="shared" si="19"/>
        <v>70000</v>
      </c>
      <c r="AJ51" s="13">
        <f t="shared" si="19"/>
        <v>0</v>
      </c>
      <c r="AK51" s="13">
        <f t="shared" si="19"/>
        <v>0</v>
      </c>
      <c r="AL51" s="13">
        <f t="shared" si="19"/>
        <v>792212.9580000001</v>
      </c>
    </row>
    <row r="52" spans="1:38" ht="24.75" customHeight="1">
      <c r="A52" s="4" t="s">
        <v>30</v>
      </c>
      <c r="B52" s="35" t="s">
        <v>130</v>
      </c>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row>
    <row r="53" spans="1:38" ht="33.75">
      <c r="A53" s="5" t="s">
        <v>72</v>
      </c>
      <c r="B53" s="20" t="s">
        <v>131</v>
      </c>
      <c r="C53" s="10">
        <f>SUM(D53:H53)</f>
        <v>16</v>
      </c>
      <c r="D53" s="11"/>
      <c r="E53" s="11"/>
      <c r="F53" s="11"/>
      <c r="G53" s="10">
        <v>16</v>
      </c>
      <c r="H53" s="11"/>
      <c r="I53" s="10">
        <f>SUM(J53:N53)</f>
        <v>16</v>
      </c>
      <c r="J53" s="11"/>
      <c r="K53" s="11"/>
      <c r="L53" s="11"/>
      <c r="M53" s="10">
        <v>16</v>
      </c>
      <c r="N53" s="11"/>
      <c r="O53" s="10">
        <f>SUM(P53:T53)</f>
        <v>16</v>
      </c>
      <c r="P53" s="11"/>
      <c r="Q53" s="11"/>
      <c r="R53" s="11"/>
      <c r="S53" s="10">
        <v>16</v>
      </c>
      <c r="T53" s="11"/>
      <c r="U53" s="10">
        <f>SUM(V53:Z53)</f>
        <v>16</v>
      </c>
      <c r="V53" s="11"/>
      <c r="W53" s="11"/>
      <c r="X53" s="11"/>
      <c r="Y53" s="10">
        <v>16</v>
      </c>
      <c r="Z53" s="11"/>
      <c r="AA53" s="10">
        <f>SUM(AB53:AF53)</f>
        <v>16</v>
      </c>
      <c r="AB53" s="11"/>
      <c r="AC53" s="11"/>
      <c r="AD53" s="11"/>
      <c r="AE53" s="10">
        <v>16</v>
      </c>
      <c r="AF53" s="11"/>
      <c r="AG53" s="10">
        <f>SUM(AH53:AL53)</f>
        <v>80</v>
      </c>
      <c r="AH53" s="10">
        <f aca="true" t="shared" si="20" ref="AH53:AL57">D53+J53+P53+V53+AB53</f>
        <v>0</v>
      </c>
      <c r="AI53" s="10">
        <f t="shared" si="20"/>
        <v>0</v>
      </c>
      <c r="AJ53" s="10">
        <f t="shared" si="20"/>
        <v>0</v>
      </c>
      <c r="AK53" s="10">
        <f t="shared" si="20"/>
        <v>80</v>
      </c>
      <c r="AL53" s="10">
        <f t="shared" si="20"/>
        <v>0</v>
      </c>
    </row>
    <row r="54" spans="1:38" ht="22.5">
      <c r="A54" s="5" t="s">
        <v>73</v>
      </c>
      <c r="B54" s="20" t="s">
        <v>31</v>
      </c>
      <c r="C54" s="10">
        <f>SUM(D54:H54)</f>
        <v>14</v>
      </c>
      <c r="D54" s="11"/>
      <c r="E54" s="11"/>
      <c r="F54" s="11"/>
      <c r="G54" s="10">
        <v>14</v>
      </c>
      <c r="H54" s="11"/>
      <c r="I54" s="10">
        <f>SUM(J54:N54)</f>
        <v>14</v>
      </c>
      <c r="J54" s="11"/>
      <c r="K54" s="11"/>
      <c r="L54" s="11"/>
      <c r="M54" s="10">
        <v>14</v>
      </c>
      <c r="N54" s="11"/>
      <c r="O54" s="10">
        <f>SUM(P54:T54)</f>
        <v>14</v>
      </c>
      <c r="P54" s="11"/>
      <c r="Q54" s="11"/>
      <c r="R54" s="11"/>
      <c r="S54" s="10">
        <v>14</v>
      </c>
      <c r="T54" s="11"/>
      <c r="U54" s="10">
        <f>SUM(V54:Z54)</f>
        <v>14</v>
      </c>
      <c r="V54" s="11"/>
      <c r="W54" s="11"/>
      <c r="X54" s="11"/>
      <c r="Y54" s="10">
        <v>14</v>
      </c>
      <c r="Z54" s="11"/>
      <c r="AA54" s="10">
        <f>SUM(AB54:AF54)</f>
        <v>14</v>
      </c>
      <c r="AB54" s="11"/>
      <c r="AC54" s="11"/>
      <c r="AD54" s="11"/>
      <c r="AE54" s="10">
        <v>14</v>
      </c>
      <c r="AF54" s="11"/>
      <c r="AG54" s="10">
        <f>SUM(AH54:AL54)</f>
        <v>70</v>
      </c>
      <c r="AH54" s="10">
        <f t="shared" si="20"/>
        <v>0</v>
      </c>
      <c r="AI54" s="10">
        <f t="shared" si="20"/>
        <v>0</v>
      </c>
      <c r="AJ54" s="10">
        <f t="shared" si="20"/>
        <v>0</v>
      </c>
      <c r="AK54" s="10">
        <f t="shared" si="20"/>
        <v>70</v>
      </c>
      <c r="AL54" s="10">
        <f t="shared" si="20"/>
        <v>0</v>
      </c>
    </row>
    <row r="55" spans="1:38" ht="22.5">
      <c r="A55" s="5" t="s">
        <v>74</v>
      </c>
      <c r="B55" s="20" t="s">
        <v>132</v>
      </c>
      <c r="C55" s="10">
        <f>SUM(D55:H55)</f>
        <v>3</v>
      </c>
      <c r="D55" s="10"/>
      <c r="E55" s="11"/>
      <c r="F55" s="11"/>
      <c r="G55" s="11"/>
      <c r="H55" s="10">
        <v>3</v>
      </c>
      <c r="I55" s="10">
        <f>SUM(J55:N55)</f>
        <v>3</v>
      </c>
      <c r="J55" s="10"/>
      <c r="K55" s="11"/>
      <c r="L55" s="11"/>
      <c r="M55" s="11"/>
      <c r="N55" s="10">
        <v>3</v>
      </c>
      <c r="O55" s="10">
        <f>SUM(P55:T55)</f>
        <v>3</v>
      </c>
      <c r="P55" s="10"/>
      <c r="Q55" s="11"/>
      <c r="R55" s="11"/>
      <c r="S55" s="11"/>
      <c r="T55" s="10">
        <v>3</v>
      </c>
      <c r="U55" s="10">
        <f>SUM(V55:Z55)</f>
        <v>3</v>
      </c>
      <c r="V55" s="11"/>
      <c r="W55" s="11"/>
      <c r="X55" s="11"/>
      <c r="Y55" s="10">
        <v>3</v>
      </c>
      <c r="Z55" s="11"/>
      <c r="AA55" s="10">
        <f>SUM(AB55:AF55)</f>
        <v>3</v>
      </c>
      <c r="AB55" s="11"/>
      <c r="AC55" s="11"/>
      <c r="AD55" s="11"/>
      <c r="AE55" s="10">
        <v>3</v>
      </c>
      <c r="AF55" s="11"/>
      <c r="AG55" s="10">
        <f>SUM(AH55:AL55)</f>
        <v>15</v>
      </c>
      <c r="AH55" s="10">
        <f t="shared" si="20"/>
        <v>0</v>
      </c>
      <c r="AI55" s="10">
        <f t="shared" si="20"/>
        <v>0</v>
      </c>
      <c r="AJ55" s="10">
        <f t="shared" si="20"/>
        <v>0</v>
      </c>
      <c r="AK55" s="10">
        <f t="shared" si="20"/>
        <v>6</v>
      </c>
      <c r="AL55" s="10">
        <f t="shared" si="20"/>
        <v>9</v>
      </c>
    </row>
    <row r="56" spans="1:38" ht="33.75">
      <c r="A56" s="5" t="s">
        <v>75</v>
      </c>
      <c r="B56" s="20" t="s">
        <v>133</v>
      </c>
      <c r="C56" s="10">
        <f>SUM(D56:H56)</f>
        <v>16590.8</v>
      </c>
      <c r="D56" s="11"/>
      <c r="E56" s="10"/>
      <c r="F56" s="11"/>
      <c r="G56" s="11"/>
      <c r="H56" s="24">
        <v>16590.8</v>
      </c>
      <c r="I56" s="10">
        <v>16590.8</v>
      </c>
      <c r="J56" s="11"/>
      <c r="K56" s="10">
        <v>2400</v>
      </c>
      <c r="L56" s="10"/>
      <c r="M56" s="10">
        <v>8295.4</v>
      </c>
      <c r="N56" s="10">
        <v>5895.4</v>
      </c>
      <c r="O56" s="10">
        <f>SUM(P56:T56)</f>
        <v>16590.8</v>
      </c>
      <c r="P56" s="11"/>
      <c r="Q56" s="10">
        <v>2400</v>
      </c>
      <c r="R56" s="10"/>
      <c r="S56" s="10">
        <v>8295.4</v>
      </c>
      <c r="T56" s="10">
        <v>5895.4</v>
      </c>
      <c r="U56" s="10">
        <f>SUM(V56:Z56)</f>
        <v>16590.8</v>
      </c>
      <c r="V56" s="10"/>
      <c r="W56" s="10">
        <v>2400</v>
      </c>
      <c r="X56" s="11"/>
      <c r="Y56" s="10">
        <v>8295.4</v>
      </c>
      <c r="Z56" s="10">
        <v>5895.4</v>
      </c>
      <c r="AA56" s="10">
        <f>SUM(AB56:AF56)</f>
        <v>16590.8</v>
      </c>
      <c r="AB56" s="11"/>
      <c r="AC56" s="10">
        <v>2400</v>
      </c>
      <c r="AD56" s="10"/>
      <c r="AE56" s="10">
        <v>8295.4</v>
      </c>
      <c r="AF56" s="10">
        <v>5895.4</v>
      </c>
      <c r="AG56" s="10">
        <f>SUM(AH56:AL56)</f>
        <v>82954</v>
      </c>
      <c r="AH56" s="10">
        <f t="shared" si="20"/>
        <v>0</v>
      </c>
      <c r="AI56" s="10">
        <f t="shared" si="20"/>
        <v>9600</v>
      </c>
      <c r="AJ56" s="10">
        <f t="shared" si="20"/>
        <v>0</v>
      </c>
      <c r="AK56" s="10">
        <f t="shared" si="20"/>
        <v>33181.6</v>
      </c>
      <c r="AL56" s="10">
        <f t="shared" si="20"/>
        <v>40172.4</v>
      </c>
    </row>
    <row r="57" spans="1:38" ht="22.5">
      <c r="A57" s="5" t="s">
        <v>76</v>
      </c>
      <c r="B57" s="20" t="s">
        <v>32</v>
      </c>
      <c r="C57" s="10">
        <f>SUM(D57:H57)</f>
        <v>3</v>
      </c>
      <c r="D57" s="10"/>
      <c r="E57" s="11"/>
      <c r="F57" s="11"/>
      <c r="G57" s="10">
        <v>3</v>
      </c>
      <c r="H57" s="10"/>
      <c r="I57" s="10">
        <f>SUM(J57:N57)</f>
        <v>3</v>
      </c>
      <c r="J57" s="10"/>
      <c r="K57" s="11"/>
      <c r="L57" s="11"/>
      <c r="M57" s="10">
        <v>3</v>
      </c>
      <c r="N57" s="10"/>
      <c r="O57" s="10">
        <f>SUM(P57:T57)</f>
        <v>3</v>
      </c>
      <c r="P57" s="10"/>
      <c r="Q57" s="11"/>
      <c r="R57" s="11"/>
      <c r="S57" s="10">
        <f>SUM(T57:X57)</f>
        <v>3</v>
      </c>
      <c r="T57" s="10"/>
      <c r="U57" s="10">
        <f>SUM(V57:Z57)</f>
        <v>3</v>
      </c>
      <c r="V57" s="10"/>
      <c r="W57" s="11"/>
      <c r="X57" s="11"/>
      <c r="Y57" s="10">
        <v>3</v>
      </c>
      <c r="Z57" s="11"/>
      <c r="AA57" s="10">
        <f>SUM(AB57:AF57)</f>
        <v>3</v>
      </c>
      <c r="AB57" s="11"/>
      <c r="AC57" s="11"/>
      <c r="AD57" s="11"/>
      <c r="AE57" s="10">
        <v>3</v>
      </c>
      <c r="AF57" s="11"/>
      <c r="AG57" s="10">
        <f>SUM(AH57:AL57)</f>
        <v>15</v>
      </c>
      <c r="AH57" s="10">
        <f t="shared" si="20"/>
        <v>0</v>
      </c>
      <c r="AI57" s="10">
        <f t="shared" si="20"/>
        <v>0</v>
      </c>
      <c r="AJ57" s="10">
        <f t="shared" si="20"/>
        <v>0</v>
      </c>
      <c r="AK57" s="10">
        <f t="shared" si="20"/>
        <v>15</v>
      </c>
      <c r="AL57" s="10">
        <f t="shared" si="20"/>
        <v>0</v>
      </c>
    </row>
    <row r="58" spans="1:38" ht="15.75">
      <c r="A58" s="5"/>
      <c r="B58" s="21" t="s">
        <v>22</v>
      </c>
      <c r="C58" s="13">
        <f>SUM(C53:C57)</f>
        <v>16626.8</v>
      </c>
      <c r="D58" s="13">
        <f aca="true" t="shared" si="21" ref="D58:AL58">SUM(D53:D57)</f>
        <v>0</v>
      </c>
      <c r="E58" s="13">
        <f t="shared" si="21"/>
        <v>0</v>
      </c>
      <c r="F58" s="13">
        <f t="shared" si="21"/>
        <v>0</v>
      </c>
      <c r="G58" s="13">
        <f t="shared" si="21"/>
        <v>33</v>
      </c>
      <c r="H58" s="13">
        <f t="shared" si="21"/>
        <v>16593.8</v>
      </c>
      <c r="I58" s="13">
        <f t="shared" si="21"/>
        <v>16626.8</v>
      </c>
      <c r="J58" s="13">
        <f t="shared" si="21"/>
        <v>0</v>
      </c>
      <c r="K58" s="13">
        <f t="shared" si="21"/>
        <v>2400</v>
      </c>
      <c r="L58" s="13">
        <f t="shared" si="21"/>
        <v>0</v>
      </c>
      <c r="M58" s="13">
        <f t="shared" si="21"/>
        <v>8328.4</v>
      </c>
      <c r="N58" s="13">
        <f t="shared" si="21"/>
        <v>5898.4</v>
      </c>
      <c r="O58" s="13">
        <f t="shared" si="21"/>
        <v>16626.8</v>
      </c>
      <c r="P58" s="13">
        <f t="shared" si="21"/>
        <v>0</v>
      </c>
      <c r="Q58" s="13">
        <f t="shared" si="21"/>
        <v>2400</v>
      </c>
      <c r="R58" s="13">
        <f t="shared" si="21"/>
        <v>0</v>
      </c>
      <c r="S58" s="13">
        <f t="shared" si="21"/>
        <v>8328.4</v>
      </c>
      <c r="T58" s="13">
        <f t="shared" si="21"/>
        <v>5898.4</v>
      </c>
      <c r="U58" s="13">
        <f t="shared" si="21"/>
        <v>16626.8</v>
      </c>
      <c r="V58" s="13">
        <f t="shared" si="21"/>
        <v>0</v>
      </c>
      <c r="W58" s="13">
        <f t="shared" si="21"/>
        <v>2400</v>
      </c>
      <c r="X58" s="13">
        <f t="shared" si="21"/>
        <v>0</v>
      </c>
      <c r="Y58" s="13">
        <f t="shared" si="21"/>
        <v>8331.4</v>
      </c>
      <c r="Z58" s="13">
        <f t="shared" si="21"/>
        <v>5895.4</v>
      </c>
      <c r="AA58" s="13">
        <f t="shared" si="21"/>
        <v>16626.8</v>
      </c>
      <c r="AB58" s="13">
        <f t="shared" si="21"/>
        <v>0</v>
      </c>
      <c r="AC58" s="13">
        <f t="shared" si="21"/>
        <v>2400</v>
      </c>
      <c r="AD58" s="13">
        <f t="shared" si="21"/>
        <v>0</v>
      </c>
      <c r="AE58" s="13">
        <f t="shared" si="21"/>
        <v>8331.4</v>
      </c>
      <c r="AF58" s="13">
        <f t="shared" si="21"/>
        <v>5895.4</v>
      </c>
      <c r="AG58" s="13">
        <f t="shared" si="21"/>
        <v>83134</v>
      </c>
      <c r="AH58" s="13">
        <f t="shared" si="21"/>
        <v>0</v>
      </c>
      <c r="AI58" s="13">
        <f t="shared" si="21"/>
        <v>9600</v>
      </c>
      <c r="AJ58" s="13">
        <f t="shared" si="21"/>
        <v>0</v>
      </c>
      <c r="AK58" s="13">
        <f t="shared" si="21"/>
        <v>33352.6</v>
      </c>
      <c r="AL58" s="13">
        <f t="shared" si="21"/>
        <v>40181.4</v>
      </c>
    </row>
    <row r="59" spans="1:38" ht="37.5" customHeight="1">
      <c r="A59" s="4" t="s">
        <v>33</v>
      </c>
      <c r="B59" s="38" t="s">
        <v>157</v>
      </c>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40"/>
    </row>
    <row r="60" spans="1:38" ht="22.5">
      <c r="A60" s="5" t="s">
        <v>77</v>
      </c>
      <c r="B60" s="20" t="s">
        <v>153</v>
      </c>
      <c r="C60" s="10">
        <v>0</v>
      </c>
      <c r="D60" s="10"/>
      <c r="E60" s="10"/>
      <c r="F60" s="11"/>
      <c r="G60" s="11"/>
      <c r="H60" s="10">
        <v>0</v>
      </c>
      <c r="I60" s="10">
        <f>SUM(J60:N60)</f>
        <v>3135</v>
      </c>
      <c r="J60" s="10"/>
      <c r="K60" s="10">
        <v>3135</v>
      </c>
      <c r="L60" s="11"/>
      <c r="M60" s="11"/>
      <c r="N60" s="11"/>
      <c r="O60" s="10">
        <f>SUM(P60:T60)</f>
        <v>3135</v>
      </c>
      <c r="P60" s="10"/>
      <c r="Q60" s="10">
        <v>3135</v>
      </c>
      <c r="R60" s="11"/>
      <c r="S60" s="11"/>
      <c r="T60" s="11"/>
      <c r="U60" s="10">
        <f>SUM(V60:Z60)</f>
        <v>3135</v>
      </c>
      <c r="V60" s="10"/>
      <c r="W60" s="10">
        <v>3135</v>
      </c>
      <c r="X60" s="11"/>
      <c r="Y60" s="11"/>
      <c r="Z60" s="11"/>
      <c r="AA60" s="10">
        <f>SUM(AB60:AF60)</f>
        <v>3135</v>
      </c>
      <c r="AB60" s="11"/>
      <c r="AC60" s="10">
        <v>3135</v>
      </c>
      <c r="AD60" s="11"/>
      <c r="AE60" s="11"/>
      <c r="AF60" s="11"/>
      <c r="AG60" s="10">
        <f>SUM(AH60:AL60)</f>
        <v>12540</v>
      </c>
      <c r="AH60" s="10">
        <f aca="true" t="shared" si="22" ref="AH60:AL63">D60+J60+P60+V60+AB60</f>
        <v>0</v>
      </c>
      <c r="AI60" s="10">
        <f t="shared" si="22"/>
        <v>12540</v>
      </c>
      <c r="AJ60" s="10">
        <f t="shared" si="22"/>
        <v>0</v>
      </c>
      <c r="AK60" s="10">
        <f t="shared" si="22"/>
        <v>0</v>
      </c>
      <c r="AL60" s="10">
        <f t="shared" si="22"/>
        <v>0</v>
      </c>
    </row>
    <row r="61" spans="1:38" ht="22.5">
      <c r="A61" s="5" t="s">
        <v>78</v>
      </c>
      <c r="B61" s="20" t="s">
        <v>134</v>
      </c>
      <c r="C61" s="10">
        <f>SUM(D61:H61)</f>
        <v>700</v>
      </c>
      <c r="D61" s="10">
        <v>700</v>
      </c>
      <c r="E61" s="11"/>
      <c r="F61" s="11"/>
      <c r="G61" s="11"/>
      <c r="H61" s="11"/>
      <c r="I61" s="10">
        <f>SUM(J61:N61)</f>
        <v>700</v>
      </c>
      <c r="J61" s="10">
        <v>700</v>
      </c>
      <c r="K61" s="11"/>
      <c r="L61" s="11"/>
      <c r="M61" s="11"/>
      <c r="N61" s="11"/>
      <c r="O61" s="10">
        <f>SUM(P61:T61)</f>
        <v>700</v>
      </c>
      <c r="P61" s="10">
        <v>700</v>
      </c>
      <c r="Q61" s="11"/>
      <c r="R61" s="11"/>
      <c r="S61" s="11"/>
      <c r="T61" s="11"/>
      <c r="U61" s="10">
        <f>SUM(V61:Z61)</f>
        <v>700</v>
      </c>
      <c r="V61" s="10">
        <v>700</v>
      </c>
      <c r="W61" s="11"/>
      <c r="X61" s="11"/>
      <c r="Y61" s="11"/>
      <c r="Z61" s="11"/>
      <c r="AA61" s="10">
        <f>SUM(AB61:AF61)</f>
        <v>700</v>
      </c>
      <c r="AB61" s="10">
        <v>700</v>
      </c>
      <c r="AC61" s="11"/>
      <c r="AD61" s="11"/>
      <c r="AE61" s="11"/>
      <c r="AF61" s="11"/>
      <c r="AG61" s="10">
        <f>SUM(AH61:AL61)</f>
        <v>3500</v>
      </c>
      <c r="AH61" s="10">
        <f t="shared" si="22"/>
        <v>3500</v>
      </c>
      <c r="AI61" s="10">
        <f t="shared" si="22"/>
        <v>0</v>
      </c>
      <c r="AJ61" s="10">
        <f t="shared" si="22"/>
        <v>0</v>
      </c>
      <c r="AK61" s="10">
        <f t="shared" si="22"/>
        <v>0</v>
      </c>
      <c r="AL61" s="10">
        <f t="shared" si="22"/>
        <v>0</v>
      </c>
    </row>
    <row r="62" spans="1:38" ht="22.5">
      <c r="A62" s="5" t="s">
        <v>79</v>
      </c>
      <c r="B62" s="20" t="s">
        <v>34</v>
      </c>
      <c r="C62" s="10">
        <f>SUM(D62:H62)</f>
        <v>50</v>
      </c>
      <c r="D62" s="11"/>
      <c r="E62" s="11"/>
      <c r="F62" s="11"/>
      <c r="G62" s="10">
        <v>50</v>
      </c>
      <c r="H62" s="11"/>
      <c r="I62" s="10">
        <f>SUM(J62:N62)</f>
        <v>50</v>
      </c>
      <c r="J62" s="10">
        <v>50</v>
      </c>
      <c r="K62" s="11"/>
      <c r="L62" s="11"/>
      <c r="M62" s="11"/>
      <c r="N62" s="11"/>
      <c r="O62" s="10">
        <f>SUM(P62:T62)</f>
        <v>50</v>
      </c>
      <c r="P62" s="10">
        <v>50</v>
      </c>
      <c r="Q62" s="11"/>
      <c r="R62" s="11"/>
      <c r="S62" s="11"/>
      <c r="T62" s="11"/>
      <c r="U62" s="10">
        <f>SUM(V62:Z62)</f>
        <v>50</v>
      </c>
      <c r="V62" s="10">
        <v>50</v>
      </c>
      <c r="W62" s="11"/>
      <c r="X62" s="11"/>
      <c r="Y62" s="11"/>
      <c r="Z62" s="11"/>
      <c r="AA62" s="10">
        <f>SUM(AB62:AF62)</f>
        <v>50</v>
      </c>
      <c r="AB62" s="10">
        <v>50</v>
      </c>
      <c r="AC62" s="11"/>
      <c r="AD62" s="11"/>
      <c r="AE62" s="11"/>
      <c r="AF62" s="11"/>
      <c r="AG62" s="10">
        <f>SUM(AH62:AL62)</f>
        <v>250</v>
      </c>
      <c r="AH62" s="10">
        <f t="shared" si="22"/>
        <v>200</v>
      </c>
      <c r="AI62" s="10">
        <f t="shared" si="22"/>
        <v>0</v>
      </c>
      <c r="AJ62" s="10">
        <f t="shared" si="22"/>
        <v>0</v>
      </c>
      <c r="AK62" s="10">
        <f t="shared" si="22"/>
        <v>50</v>
      </c>
      <c r="AL62" s="10">
        <f t="shared" si="22"/>
        <v>0</v>
      </c>
    </row>
    <row r="63" spans="1:38" ht="33.75">
      <c r="A63" s="5" t="s">
        <v>80</v>
      </c>
      <c r="B63" s="20" t="s">
        <v>156</v>
      </c>
      <c r="C63" s="10">
        <f>SUM(D63:H63)</f>
        <v>7</v>
      </c>
      <c r="D63" s="10">
        <v>7</v>
      </c>
      <c r="E63" s="11"/>
      <c r="F63" s="11"/>
      <c r="G63" s="11"/>
      <c r="H63" s="11"/>
      <c r="I63" s="10">
        <f>SUM(J63:N63)</f>
        <v>7</v>
      </c>
      <c r="J63" s="11">
        <v>7</v>
      </c>
      <c r="K63" s="11"/>
      <c r="L63" s="11"/>
      <c r="M63" s="11"/>
      <c r="N63" s="11"/>
      <c r="O63" s="10">
        <f>SUM(P63:T63)</f>
        <v>7</v>
      </c>
      <c r="P63" s="11">
        <v>7</v>
      </c>
      <c r="Q63" s="11"/>
      <c r="R63" s="11"/>
      <c r="S63" s="11"/>
      <c r="T63" s="11"/>
      <c r="U63" s="10">
        <f>SUM(V63:Z63)</f>
        <v>7</v>
      </c>
      <c r="V63" s="10">
        <v>7</v>
      </c>
      <c r="W63" s="11"/>
      <c r="X63" s="11"/>
      <c r="Y63" s="11"/>
      <c r="Z63" s="11"/>
      <c r="AA63" s="10">
        <f>SUM(AB63:AF63)</f>
        <v>7</v>
      </c>
      <c r="AB63" s="10">
        <v>7</v>
      </c>
      <c r="AC63" s="11"/>
      <c r="AD63" s="11"/>
      <c r="AE63" s="11"/>
      <c r="AF63" s="11"/>
      <c r="AG63" s="10">
        <f>SUM(AH63:AL63)</f>
        <v>35</v>
      </c>
      <c r="AH63" s="10">
        <f t="shared" si="22"/>
        <v>35</v>
      </c>
      <c r="AI63" s="10">
        <f t="shared" si="22"/>
        <v>0</v>
      </c>
      <c r="AJ63" s="10">
        <f t="shared" si="22"/>
        <v>0</v>
      </c>
      <c r="AK63" s="10">
        <f t="shared" si="22"/>
        <v>0</v>
      </c>
      <c r="AL63" s="10">
        <f t="shared" si="22"/>
        <v>0</v>
      </c>
    </row>
    <row r="64" spans="1:38" ht="12" customHeight="1">
      <c r="A64" s="5"/>
      <c r="B64" s="21" t="s">
        <v>22</v>
      </c>
      <c r="C64" s="13">
        <f>SUM(C60:C63)</f>
        <v>757</v>
      </c>
      <c r="D64" s="13">
        <f aca="true" t="shared" si="23" ref="D64:AL64">SUM(D60:D63)</f>
        <v>707</v>
      </c>
      <c r="E64" s="13">
        <f t="shared" si="23"/>
        <v>0</v>
      </c>
      <c r="F64" s="13">
        <f t="shared" si="23"/>
        <v>0</v>
      </c>
      <c r="G64" s="13">
        <f t="shared" si="23"/>
        <v>50</v>
      </c>
      <c r="H64" s="13">
        <f t="shared" si="23"/>
        <v>0</v>
      </c>
      <c r="I64" s="13">
        <f t="shared" si="23"/>
        <v>3892</v>
      </c>
      <c r="J64" s="13">
        <f t="shared" si="23"/>
        <v>757</v>
      </c>
      <c r="K64" s="13">
        <f t="shared" si="23"/>
        <v>3135</v>
      </c>
      <c r="L64" s="13">
        <f t="shared" si="23"/>
        <v>0</v>
      </c>
      <c r="M64" s="13">
        <f t="shared" si="23"/>
        <v>0</v>
      </c>
      <c r="N64" s="13">
        <f t="shared" si="23"/>
        <v>0</v>
      </c>
      <c r="O64" s="13">
        <f t="shared" si="23"/>
        <v>3892</v>
      </c>
      <c r="P64" s="13">
        <f t="shared" si="23"/>
        <v>757</v>
      </c>
      <c r="Q64" s="13">
        <f t="shared" si="23"/>
        <v>3135</v>
      </c>
      <c r="R64" s="13">
        <f t="shared" si="23"/>
        <v>0</v>
      </c>
      <c r="S64" s="13">
        <f t="shared" si="23"/>
        <v>0</v>
      </c>
      <c r="T64" s="13">
        <f t="shared" si="23"/>
        <v>0</v>
      </c>
      <c r="U64" s="13">
        <f t="shared" si="23"/>
        <v>3892</v>
      </c>
      <c r="V64" s="13">
        <f t="shared" si="23"/>
        <v>757</v>
      </c>
      <c r="W64" s="13">
        <f t="shared" si="23"/>
        <v>3135</v>
      </c>
      <c r="X64" s="13">
        <f t="shared" si="23"/>
        <v>0</v>
      </c>
      <c r="Y64" s="13">
        <f t="shared" si="23"/>
        <v>0</v>
      </c>
      <c r="Z64" s="13">
        <f t="shared" si="23"/>
        <v>0</v>
      </c>
      <c r="AA64" s="13">
        <f t="shared" si="23"/>
        <v>3892</v>
      </c>
      <c r="AB64" s="13">
        <f t="shared" si="23"/>
        <v>757</v>
      </c>
      <c r="AC64" s="13">
        <f t="shared" si="23"/>
        <v>3135</v>
      </c>
      <c r="AD64" s="13">
        <f t="shared" si="23"/>
        <v>0</v>
      </c>
      <c r="AE64" s="13">
        <f t="shared" si="23"/>
        <v>0</v>
      </c>
      <c r="AF64" s="13">
        <f t="shared" si="23"/>
        <v>0</v>
      </c>
      <c r="AG64" s="13">
        <f t="shared" si="23"/>
        <v>16325</v>
      </c>
      <c r="AH64" s="13">
        <f t="shared" si="23"/>
        <v>3735</v>
      </c>
      <c r="AI64" s="13">
        <f t="shared" si="23"/>
        <v>12540</v>
      </c>
      <c r="AJ64" s="13">
        <f t="shared" si="23"/>
        <v>0</v>
      </c>
      <c r="AK64" s="13">
        <f t="shared" si="23"/>
        <v>50</v>
      </c>
      <c r="AL64" s="13">
        <f t="shared" si="23"/>
        <v>0</v>
      </c>
    </row>
    <row r="65" spans="1:38" ht="21.75" customHeight="1">
      <c r="A65" s="4" t="s">
        <v>35</v>
      </c>
      <c r="B65" s="35" t="s">
        <v>0</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row>
    <row r="66" spans="1:38" ht="15.75">
      <c r="A66" s="5" t="s">
        <v>81</v>
      </c>
      <c r="B66" s="20" t="s">
        <v>36</v>
      </c>
      <c r="C66" s="10">
        <f>SUM(D66:H66)</f>
        <v>500</v>
      </c>
      <c r="D66" s="11"/>
      <c r="E66" s="11"/>
      <c r="F66" s="11"/>
      <c r="G66" s="10">
        <v>500</v>
      </c>
      <c r="H66" s="11"/>
      <c r="I66" s="10">
        <f>SUM(J66:N66)</f>
        <v>500</v>
      </c>
      <c r="J66" s="11"/>
      <c r="K66" s="11"/>
      <c r="L66" s="11"/>
      <c r="M66" s="10">
        <v>500</v>
      </c>
      <c r="N66" s="11"/>
      <c r="O66" s="10">
        <f>SUM(P66:T66)</f>
        <v>500</v>
      </c>
      <c r="P66" s="11"/>
      <c r="Q66" s="11"/>
      <c r="R66" s="11"/>
      <c r="S66" s="10">
        <v>500</v>
      </c>
      <c r="T66" s="11"/>
      <c r="U66" s="10">
        <f>SUM(V66:Z66)</f>
        <v>500</v>
      </c>
      <c r="V66" s="11"/>
      <c r="W66" s="11"/>
      <c r="X66" s="11"/>
      <c r="Y66" s="10">
        <v>500</v>
      </c>
      <c r="Z66" s="11"/>
      <c r="AA66" s="10">
        <f>SUM(AB66:AF66)</f>
        <v>500</v>
      </c>
      <c r="AB66" s="11"/>
      <c r="AC66" s="11"/>
      <c r="AD66" s="11"/>
      <c r="AE66" s="10">
        <v>500</v>
      </c>
      <c r="AF66" s="11"/>
      <c r="AG66" s="10">
        <f>SUM(AH66:AL66)</f>
        <v>2500</v>
      </c>
      <c r="AH66" s="10">
        <f aca="true" t="shared" si="24" ref="AH66:AL67">D66+J66+P66+V66+AB66</f>
        <v>0</v>
      </c>
      <c r="AI66" s="10">
        <f t="shared" si="24"/>
        <v>0</v>
      </c>
      <c r="AJ66" s="10">
        <f t="shared" si="24"/>
        <v>0</v>
      </c>
      <c r="AK66" s="10">
        <f t="shared" si="24"/>
        <v>2500</v>
      </c>
      <c r="AL66" s="10">
        <f t="shared" si="24"/>
        <v>0</v>
      </c>
    </row>
    <row r="67" spans="1:38" ht="33.75">
      <c r="A67" s="5" t="s">
        <v>82</v>
      </c>
      <c r="B67" s="20" t="s">
        <v>1</v>
      </c>
      <c r="C67" s="10">
        <f>SUM(D67:H67)</f>
        <v>224</v>
      </c>
      <c r="D67" s="11"/>
      <c r="E67" s="11"/>
      <c r="F67" s="11"/>
      <c r="G67" s="10">
        <v>224</v>
      </c>
      <c r="H67" s="11"/>
      <c r="I67" s="10">
        <f>SUM(J67:N67)</f>
        <v>224</v>
      </c>
      <c r="J67" s="11"/>
      <c r="K67" s="11"/>
      <c r="L67" s="11"/>
      <c r="M67" s="10">
        <v>224</v>
      </c>
      <c r="N67" s="11"/>
      <c r="O67" s="10">
        <f>SUM(P67:T67)</f>
        <v>224</v>
      </c>
      <c r="P67" s="11"/>
      <c r="Q67" s="11"/>
      <c r="R67" s="11"/>
      <c r="S67" s="10">
        <v>224</v>
      </c>
      <c r="T67" s="11"/>
      <c r="U67" s="10">
        <f>SUM(V67:Z67)</f>
        <v>224</v>
      </c>
      <c r="V67" s="11"/>
      <c r="W67" s="11"/>
      <c r="X67" s="11"/>
      <c r="Y67" s="10">
        <v>224</v>
      </c>
      <c r="Z67" s="11"/>
      <c r="AA67" s="10">
        <f>SUM(AB67:AF67)</f>
        <v>224</v>
      </c>
      <c r="AB67" s="11"/>
      <c r="AC67" s="11"/>
      <c r="AD67" s="11"/>
      <c r="AE67" s="10">
        <v>224</v>
      </c>
      <c r="AF67" s="11"/>
      <c r="AG67" s="10">
        <f>SUM(AH67:AL67)</f>
        <v>1120</v>
      </c>
      <c r="AH67" s="10">
        <f t="shared" si="24"/>
        <v>0</v>
      </c>
      <c r="AI67" s="10">
        <f t="shared" si="24"/>
        <v>0</v>
      </c>
      <c r="AJ67" s="10">
        <f t="shared" si="24"/>
        <v>0</v>
      </c>
      <c r="AK67" s="10">
        <f t="shared" si="24"/>
        <v>1120</v>
      </c>
      <c r="AL67" s="10">
        <f t="shared" si="24"/>
        <v>0</v>
      </c>
    </row>
    <row r="68" spans="1:38" ht="13.5" customHeight="1">
      <c r="A68" s="5"/>
      <c r="B68" s="21" t="s">
        <v>22</v>
      </c>
      <c r="C68" s="13">
        <f>SUM(C66:C67)</f>
        <v>724</v>
      </c>
      <c r="D68" s="13">
        <f aca="true" t="shared" si="25" ref="D68:AL68">SUM(D66:D67)</f>
        <v>0</v>
      </c>
      <c r="E68" s="13">
        <f t="shared" si="25"/>
        <v>0</v>
      </c>
      <c r="F68" s="13">
        <f t="shared" si="25"/>
        <v>0</v>
      </c>
      <c r="G68" s="13">
        <f t="shared" si="25"/>
        <v>724</v>
      </c>
      <c r="H68" s="13">
        <f t="shared" si="25"/>
        <v>0</v>
      </c>
      <c r="I68" s="13">
        <f t="shared" si="25"/>
        <v>724</v>
      </c>
      <c r="J68" s="13">
        <f t="shared" si="25"/>
        <v>0</v>
      </c>
      <c r="K68" s="13">
        <f t="shared" si="25"/>
        <v>0</v>
      </c>
      <c r="L68" s="13">
        <f t="shared" si="25"/>
        <v>0</v>
      </c>
      <c r="M68" s="13">
        <f t="shared" si="25"/>
        <v>724</v>
      </c>
      <c r="N68" s="13">
        <f t="shared" si="25"/>
        <v>0</v>
      </c>
      <c r="O68" s="13">
        <f t="shared" si="25"/>
        <v>724</v>
      </c>
      <c r="P68" s="13">
        <f t="shared" si="25"/>
        <v>0</v>
      </c>
      <c r="Q68" s="13">
        <f t="shared" si="25"/>
        <v>0</v>
      </c>
      <c r="R68" s="13">
        <f t="shared" si="25"/>
        <v>0</v>
      </c>
      <c r="S68" s="13">
        <f t="shared" si="25"/>
        <v>724</v>
      </c>
      <c r="T68" s="13">
        <f t="shared" si="25"/>
        <v>0</v>
      </c>
      <c r="U68" s="13">
        <f t="shared" si="25"/>
        <v>724</v>
      </c>
      <c r="V68" s="13">
        <f t="shared" si="25"/>
        <v>0</v>
      </c>
      <c r="W68" s="13">
        <f t="shared" si="25"/>
        <v>0</v>
      </c>
      <c r="X68" s="13">
        <f t="shared" si="25"/>
        <v>0</v>
      </c>
      <c r="Y68" s="13">
        <f t="shared" si="25"/>
        <v>724</v>
      </c>
      <c r="Z68" s="13">
        <f t="shared" si="25"/>
        <v>0</v>
      </c>
      <c r="AA68" s="13">
        <f t="shared" si="25"/>
        <v>724</v>
      </c>
      <c r="AB68" s="13">
        <f t="shared" si="25"/>
        <v>0</v>
      </c>
      <c r="AC68" s="13">
        <f t="shared" si="25"/>
        <v>0</v>
      </c>
      <c r="AD68" s="13">
        <f t="shared" si="25"/>
        <v>0</v>
      </c>
      <c r="AE68" s="13">
        <f t="shared" si="25"/>
        <v>724</v>
      </c>
      <c r="AF68" s="13">
        <f t="shared" si="25"/>
        <v>0</v>
      </c>
      <c r="AG68" s="13">
        <f t="shared" si="25"/>
        <v>3620</v>
      </c>
      <c r="AH68" s="13">
        <f t="shared" si="25"/>
        <v>0</v>
      </c>
      <c r="AI68" s="13">
        <f t="shared" si="25"/>
        <v>0</v>
      </c>
      <c r="AJ68" s="13">
        <f t="shared" si="25"/>
        <v>0</v>
      </c>
      <c r="AK68" s="13">
        <f t="shared" si="25"/>
        <v>3620</v>
      </c>
      <c r="AL68" s="13">
        <f t="shared" si="25"/>
        <v>0</v>
      </c>
    </row>
    <row r="69" spans="1:38" ht="23.25" customHeight="1">
      <c r="A69" s="4" t="s">
        <v>37</v>
      </c>
      <c r="B69" s="35" t="s">
        <v>143</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7"/>
    </row>
    <row r="70" spans="1:38" ht="22.5">
      <c r="A70" s="5" t="s">
        <v>83</v>
      </c>
      <c r="B70" s="20" t="s">
        <v>2</v>
      </c>
      <c r="C70" s="10">
        <f>SUM(D70:H70)</f>
        <v>91.2</v>
      </c>
      <c r="D70" s="10">
        <v>91.2</v>
      </c>
      <c r="E70" s="11"/>
      <c r="F70" s="11"/>
      <c r="G70" s="11"/>
      <c r="H70" s="11"/>
      <c r="I70" s="10">
        <f>SUM(J70:N70)</f>
        <v>91.2</v>
      </c>
      <c r="J70" s="10">
        <v>91.2</v>
      </c>
      <c r="K70" s="11"/>
      <c r="L70" s="11"/>
      <c r="M70" s="11"/>
      <c r="N70" s="11"/>
      <c r="O70" s="10">
        <f>SUM(P70:T70)</f>
        <v>91.2</v>
      </c>
      <c r="P70" s="10">
        <v>91.2</v>
      </c>
      <c r="Q70" s="11"/>
      <c r="R70" s="11"/>
      <c r="S70" s="11"/>
      <c r="T70" s="11"/>
      <c r="U70" s="10">
        <f>SUM(V70:Z70)</f>
        <v>91.2</v>
      </c>
      <c r="V70" s="10">
        <v>91.2</v>
      </c>
      <c r="W70" s="11"/>
      <c r="X70" s="11"/>
      <c r="Y70" s="11"/>
      <c r="Z70" s="11"/>
      <c r="AA70" s="10">
        <f>SUM(AB70:AF70)</f>
        <v>91.2</v>
      </c>
      <c r="AB70" s="10">
        <v>91.2</v>
      </c>
      <c r="AC70" s="11"/>
      <c r="AD70" s="11"/>
      <c r="AE70" s="11"/>
      <c r="AF70" s="11"/>
      <c r="AG70" s="10">
        <f>SUM(AH70:AL70)</f>
        <v>456</v>
      </c>
      <c r="AH70" s="10">
        <f aca="true" t="shared" si="26" ref="AH70:AL74">D70+J70+P70+V70+AB70</f>
        <v>456</v>
      </c>
      <c r="AI70" s="10">
        <f t="shared" si="26"/>
        <v>0</v>
      </c>
      <c r="AJ70" s="10">
        <f t="shared" si="26"/>
        <v>0</v>
      </c>
      <c r="AK70" s="10">
        <f t="shared" si="26"/>
        <v>0</v>
      </c>
      <c r="AL70" s="10">
        <f t="shared" si="26"/>
        <v>0</v>
      </c>
    </row>
    <row r="71" spans="1:38" ht="15.75">
      <c r="A71" s="5" t="s">
        <v>84</v>
      </c>
      <c r="B71" s="20" t="s">
        <v>3</v>
      </c>
      <c r="C71" s="10">
        <f>SUM(D71:H71)</f>
        <v>219</v>
      </c>
      <c r="D71" s="10">
        <v>219</v>
      </c>
      <c r="E71" s="11"/>
      <c r="F71" s="11"/>
      <c r="G71" s="11"/>
      <c r="H71" s="11"/>
      <c r="I71" s="10">
        <f>SUM(J71:N71)</f>
        <v>219</v>
      </c>
      <c r="J71" s="10">
        <v>219</v>
      </c>
      <c r="K71" s="11"/>
      <c r="L71" s="11"/>
      <c r="M71" s="11"/>
      <c r="N71" s="11"/>
      <c r="O71" s="10">
        <f>SUM(P71:T71)</f>
        <v>219</v>
      </c>
      <c r="P71" s="10">
        <v>219</v>
      </c>
      <c r="Q71" s="11"/>
      <c r="R71" s="11"/>
      <c r="S71" s="11"/>
      <c r="T71" s="11"/>
      <c r="U71" s="10">
        <f>SUM(V71:Z71)</f>
        <v>219</v>
      </c>
      <c r="V71" s="10">
        <v>219</v>
      </c>
      <c r="W71" s="11"/>
      <c r="X71" s="11"/>
      <c r="Y71" s="11"/>
      <c r="Z71" s="11"/>
      <c r="AA71" s="10">
        <f>SUM(AB71:AF71)</f>
        <v>220</v>
      </c>
      <c r="AB71" s="10">
        <v>220</v>
      </c>
      <c r="AC71" s="11"/>
      <c r="AD71" s="11"/>
      <c r="AE71" s="11"/>
      <c r="AF71" s="11"/>
      <c r="AG71" s="10">
        <f>SUM(AH71:AL71)</f>
        <v>1096</v>
      </c>
      <c r="AH71" s="10">
        <f t="shared" si="26"/>
        <v>1096</v>
      </c>
      <c r="AI71" s="10">
        <f t="shared" si="26"/>
        <v>0</v>
      </c>
      <c r="AJ71" s="10">
        <f t="shared" si="26"/>
        <v>0</v>
      </c>
      <c r="AK71" s="10">
        <f t="shared" si="26"/>
        <v>0</v>
      </c>
      <c r="AL71" s="10">
        <f t="shared" si="26"/>
        <v>0</v>
      </c>
    </row>
    <row r="72" spans="1:38" ht="22.5">
      <c r="A72" s="5" t="s">
        <v>85</v>
      </c>
      <c r="B72" s="20" t="s">
        <v>4</v>
      </c>
      <c r="C72" s="10">
        <f>SUM(D72:H72)</f>
        <v>61</v>
      </c>
      <c r="D72" s="10">
        <v>61</v>
      </c>
      <c r="E72" s="11"/>
      <c r="F72" s="11"/>
      <c r="G72" s="11"/>
      <c r="H72" s="11"/>
      <c r="I72" s="10">
        <f>SUM(J72:N72)</f>
        <v>61</v>
      </c>
      <c r="J72" s="10">
        <v>61</v>
      </c>
      <c r="K72" s="11"/>
      <c r="L72" s="11"/>
      <c r="M72" s="11"/>
      <c r="N72" s="11"/>
      <c r="O72" s="10">
        <f>SUM(P72:T72)</f>
        <v>61</v>
      </c>
      <c r="P72" s="10">
        <v>61</v>
      </c>
      <c r="Q72" s="11"/>
      <c r="R72" s="11"/>
      <c r="S72" s="11"/>
      <c r="T72" s="11"/>
      <c r="U72" s="10">
        <f>SUM(V72:Z72)</f>
        <v>61</v>
      </c>
      <c r="V72" s="10">
        <v>61</v>
      </c>
      <c r="W72" s="11"/>
      <c r="X72" s="11"/>
      <c r="Y72" s="11"/>
      <c r="Z72" s="11"/>
      <c r="AA72" s="10">
        <f>SUM(AB72:AF72)</f>
        <v>61</v>
      </c>
      <c r="AB72" s="10">
        <v>61</v>
      </c>
      <c r="AC72" s="11"/>
      <c r="AD72" s="11"/>
      <c r="AE72" s="11"/>
      <c r="AF72" s="11"/>
      <c r="AG72" s="10">
        <f>SUM(AH72:AL72)</f>
        <v>305</v>
      </c>
      <c r="AH72" s="10">
        <f t="shared" si="26"/>
        <v>305</v>
      </c>
      <c r="AI72" s="10">
        <f t="shared" si="26"/>
        <v>0</v>
      </c>
      <c r="AJ72" s="10">
        <f t="shared" si="26"/>
        <v>0</v>
      </c>
      <c r="AK72" s="10">
        <f t="shared" si="26"/>
        <v>0</v>
      </c>
      <c r="AL72" s="10">
        <f t="shared" si="26"/>
        <v>0</v>
      </c>
    </row>
    <row r="73" spans="1:38" ht="19.5" customHeight="1">
      <c r="A73" s="5" t="s">
        <v>86</v>
      </c>
      <c r="B73" s="20" t="s">
        <v>38</v>
      </c>
      <c r="C73" s="10">
        <f>SUM(D73:H73)</f>
        <v>55</v>
      </c>
      <c r="D73" s="10">
        <v>55</v>
      </c>
      <c r="E73" s="11"/>
      <c r="F73" s="11"/>
      <c r="G73" s="11"/>
      <c r="H73" s="11"/>
      <c r="I73" s="10">
        <f>SUM(J73:N73)</f>
        <v>55</v>
      </c>
      <c r="J73" s="10">
        <v>55</v>
      </c>
      <c r="K73" s="11"/>
      <c r="L73" s="11"/>
      <c r="M73" s="11"/>
      <c r="N73" s="11"/>
      <c r="O73" s="10">
        <f>SUM(P73:T73)</f>
        <v>55</v>
      </c>
      <c r="P73" s="10">
        <v>55</v>
      </c>
      <c r="Q73" s="11"/>
      <c r="R73" s="11"/>
      <c r="S73" s="11"/>
      <c r="T73" s="11"/>
      <c r="U73" s="10">
        <f>SUM(V73:Z73)</f>
        <v>55</v>
      </c>
      <c r="V73" s="10">
        <v>55</v>
      </c>
      <c r="W73" s="11"/>
      <c r="X73" s="11"/>
      <c r="Y73" s="11"/>
      <c r="Z73" s="11"/>
      <c r="AA73" s="10">
        <f>SUM(AB73:AF73)</f>
        <v>55</v>
      </c>
      <c r="AB73" s="10">
        <v>55</v>
      </c>
      <c r="AC73" s="11"/>
      <c r="AD73" s="11"/>
      <c r="AE73" s="11"/>
      <c r="AF73" s="11"/>
      <c r="AG73" s="10">
        <f>SUM(AH73:AL73)</f>
        <v>275</v>
      </c>
      <c r="AH73" s="10">
        <f t="shared" si="26"/>
        <v>275</v>
      </c>
      <c r="AI73" s="10">
        <f t="shared" si="26"/>
        <v>0</v>
      </c>
      <c r="AJ73" s="10">
        <f t="shared" si="26"/>
        <v>0</v>
      </c>
      <c r="AK73" s="10">
        <f t="shared" si="26"/>
        <v>0</v>
      </c>
      <c r="AL73" s="10">
        <f t="shared" si="26"/>
        <v>0</v>
      </c>
    </row>
    <row r="74" spans="1:38" ht="22.5">
      <c r="A74" s="5" t="s">
        <v>87</v>
      </c>
      <c r="B74" s="20" t="s">
        <v>5</v>
      </c>
      <c r="C74" s="10">
        <f>SUM(D74:H74)</f>
        <v>520</v>
      </c>
      <c r="D74" s="10">
        <v>520</v>
      </c>
      <c r="E74" s="11"/>
      <c r="F74" s="11"/>
      <c r="G74" s="11"/>
      <c r="H74" s="11"/>
      <c r="I74" s="10">
        <f>SUM(J74:N74)</f>
        <v>520</v>
      </c>
      <c r="J74" s="10">
        <v>520</v>
      </c>
      <c r="K74" s="11"/>
      <c r="L74" s="11"/>
      <c r="M74" s="11"/>
      <c r="N74" s="11"/>
      <c r="O74" s="10">
        <f>SUM(P74:T74)</f>
        <v>520</v>
      </c>
      <c r="P74" s="10">
        <v>520</v>
      </c>
      <c r="Q74" s="11"/>
      <c r="R74" s="11"/>
      <c r="S74" s="11"/>
      <c r="T74" s="11"/>
      <c r="U74" s="10">
        <f>SUM(V74:Z74)</f>
        <v>520</v>
      </c>
      <c r="V74" s="10">
        <v>520</v>
      </c>
      <c r="W74" s="11"/>
      <c r="X74" s="11"/>
      <c r="Y74" s="11"/>
      <c r="Z74" s="11"/>
      <c r="AA74" s="10">
        <f>SUM(AB74:AF74)</f>
        <v>520</v>
      </c>
      <c r="AB74" s="10">
        <v>520</v>
      </c>
      <c r="AC74" s="11"/>
      <c r="AD74" s="11"/>
      <c r="AE74" s="11"/>
      <c r="AF74" s="11"/>
      <c r="AG74" s="10">
        <f>SUM(AH74:AL74)</f>
        <v>2600</v>
      </c>
      <c r="AH74" s="10">
        <f t="shared" si="26"/>
        <v>2600</v>
      </c>
      <c r="AI74" s="10">
        <f t="shared" si="26"/>
        <v>0</v>
      </c>
      <c r="AJ74" s="10">
        <f t="shared" si="26"/>
        <v>0</v>
      </c>
      <c r="AK74" s="10">
        <f t="shared" si="26"/>
        <v>0</v>
      </c>
      <c r="AL74" s="10">
        <f t="shared" si="26"/>
        <v>0</v>
      </c>
    </row>
    <row r="75" spans="1:38" ht="15.75">
      <c r="A75" s="5"/>
      <c r="B75" s="21" t="s">
        <v>22</v>
      </c>
      <c r="C75" s="13">
        <f>SUM(C70:C74)</f>
        <v>946.2</v>
      </c>
      <c r="D75" s="13">
        <f aca="true" t="shared" si="27" ref="D75:AL75">SUM(D70:D74)</f>
        <v>946.2</v>
      </c>
      <c r="E75" s="13">
        <f t="shared" si="27"/>
        <v>0</v>
      </c>
      <c r="F75" s="13">
        <f t="shared" si="27"/>
        <v>0</v>
      </c>
      <c r="G75" s="13">
        <f t="shared" si="27"/>
        <v>0</v>
      </c>
      <c r="H75" s="13">
        <f t="shared" si="27"/>
        <v>0</v>
      </c>
      <c r="I75" s="13">
        <f t="shared" si="27"/>
        <v>946.2</v>
      </c>
      <c r="J75" s="13">
        <f t="shared" si="27"/>
        <v>946.2</v>
      </c>
      <c r="K75" s="13">
        <f t="shared" si="27"/>
        <v>0</v>
      </c>
      <c r="L75" s="13">
        <f t="shared" si="27"/>
        <v>0</v>
      </c>
      <c r="M75" s="13">
        <f t="shared" si="27"/>
        <v>0</v>
      </c>
      <c r="N75" s="13">
        <f t="shared" si="27"/>
        <v>0</v>
      </c>
      <c r="O75" s="13">
        <f t="shared" si="27"/>
        <v>946.2</v>
      </c>
      <c r="P75" s="13">
        <f t="shared" si="27"/>
        <v>946.2</v>
      </c>
      <c r="Q75" s="13">
        <f t="shared" si="27"/>
        <v>0</v>
      </c>
      <c r="R75" s="13">
        <f t="shared" si="27"/>
        <v>0</v>
      </c>
      <c r="S75" s="13">
        <f t="shared" si="27"/>
        <v>0</v>
      </c>
      <c r="T75" s="13">
        <f t="shared" si="27"/>
        <v>0</v>
      </c>
      <c r="U75" s="13">
        <f t="shared" si="27"/>
        <v>946.2</v>
      </c>
      <c r="V75" s="13">
        <f t="shared" si="27"/>
        <v>946.2</v>
      </c>
      <c r="W75" s="13">
        <f t="shared" si="27"/>
        <v>0</v>
      </c>
      <c r="X75" s="13">
        <f t="shared" si="27"/>
        <v>0</v>
      </c>
      <c r="Y75" s="13">
        <f t="shared" si="27"/>
        <v>0</v>
      </c>
      <c r="Z75" s="13">
        <f t="shared" si="27"/>
        <v>0</v>
      </c>
      <c r="AA75" s="13">
        <f t="shared" si="27"/>
        <v>947.2</v>
      </c>
      <c r="AB75" s="13">
        <f t="shared" si="27"/>
        <v>947.2</v>
      </c>
      <c r="AC75" s="13">
        <f t="shared" si="27"/>
        <v>0</v>
      </c>
      <c r="AD75" s="13">
        <f t="shared" si="27"/>
        <v>0</v>
      </c>
      <c r="AE75" s="13">
        <f t="shared" si="27"/>
        <v>0</v>
      </c>
      <c r="AF75" s="13">
        <f t="shared" si="27"/>
        <v>0</v>
      </c>
      <c r="AG75" s="13">
        <f t="shared" si="27"/>
        <v>4732</v>
      </c>
      <c r="AH75" s="13">
        <f t="shared" si="27"/>
        <v>4732</v>
      </c>
      <c r="AI75" s="13">
        <f t="shared" si="27"/>
        <v>0</v>
      </c>
      <c r="AJ75" s="13">
        <f t="shared" si="27"/>
        <v>0</v>
      </c>
      <c r="AK75" s="13">
        <f t="shared" si="27"/>
        <v>0</v>
      </c>
      <c r="AL75" s="13">
        <f t="shared" si="27"/>
        <v>0</v>
      </c>
    </row>
    <row r="76" spans="1:38" ht="20.25" customHeight="1">
      <c r="A76" s="4" t="s">
        <v>39</v>
      </c>
      <c r="B76" s="35" t="s">
        <v>40</v>
      </c>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7"/>
    </row>
    <row r="77" spans="1:38" ht="33.75">
      <c r="A77" s="5" t="s">
        <v>88</v>
      </c>
      <c r="B77" s="20" t="s">
        <v>144</v>
      </c>
      <c r="C77" s="10">
        <f>SUM(D77:H77)</f>
        <v>75</v>
      </c>
      <c r="D77" s="11"/>
      <c r="E77" s="11"/>
      <c r="F77" s="11"/>
      <c r="G77" s="10">
        <v>75</v>
      </c>
      <c r="H77" s="11"/>
      <c r="I77" s="10">
        <f>SUM(J77:N77)</f>
        <v>75</v>
      </c>
      <c r="J77" s="11"/>
      <c r="K77" s="11"/>
      <c r="L77" s="11"/>
      <c r="M77" s="10">
        <v>75</v>
      </c>
      <c r="N77" s="11"/>
      <c r="O77" s="10">
        <f>SUM(P77:T77)</f>
        <v>75</v>
      </c>
      <c r="P77" s="11"/>
      <c r="Q77" s="11"/>
      <c r="R77" s="11"/>
      <c r="S77" s="10">
        <v>75</v>
      </c>
      <c r="T77" s="11"/>
      <c r="U77" s="10">
        <f>SUM(V77:Z77)</f>
        <v>75</v>
      </c>
      <c r="V77" s="11"/>
      <c r="W77" s="11"/>
      <c r="X77" s="11"/>
      <c r="Y77" s="10">
        <v>75</v>
      </c>
      <c r="Z77" s="11"/>
      <c r="AA77" s="10">
        <f>SUM(AB77:AF77)</f>
        <v>75</v>
      </c>
      <c r="AB77" s="11"/>
      <c r="AC77" s="11"/>
      <c r="AD77" s="11"/>
      <c r="AE77" s="10">
        <v>75</v>
      </c>
      <c r="AF77" s="11"/>
      <c r="AG77" s="10">
        <f>SUM(AH77:AL77)</f>
        <v>375</v>
      </c>
      <c r="AH77" s="10">
        <f aca="true" t="shared" si="28" ref="AH77:AL79">D77+J77+P77+V77+AB77</f>
        <v>0</v>
      </c>
      <c r="AI77" s="10">
        <f t="shared" si="28"/>
        <v>0</v>
      </c>
      <c r="AJ77" s="10">
        <f t="shared" si="28"/>
        <v>0</v>
      </c>
      <c r="AK77" s="10">
        <f t="shared" si="28"/>
        <v>375</v>
      </c>
      <c r="AL77" s="10">
        <f t="shared" si="28"/>
        <v>0</v>
      </c>
    </row>
    <row r="78" spans="1:38" ht="15.75">
      <c r="A78" s="5" t="s">
        <v>89</v>
      </c>
      <c r="B78" s="20" t="s">
        <v>41</v>
      </c>
      <c r="C78" s="10">
        <f>SUM(D78:H78)</f>
        <v>11.4</v>
      </c>
      <c r="D78" s="10">
        <v>11.4</v>
      </c>
      <c r="E78" s="11"/>
      <c r="F78" s="11"/>
      <c r="G78" s="11"/>
      <c r="H78" s="11"/>
      <c r="I78" s="10">
        <f>SUM(J78:N78)</f>
        <v>11.4</v>
      </c>
      <c r="J78" s="10">
        <v>11.4</v>
      </c>
      <c r="K78" s="11"/>
      <c r="L78" s="11"/>
      <c r="M78" s="11"/>
      <c r="N78" s="11"/>
      <c r="O78" s="10">
        <f>SUM(P78:T78)</f>
        <v>11.4</v>
      </c>
      <c r="P78" s="10">
        <v>11.4</v>
      </c>
      <c r="Q78" s="11"/>
      <c r="R78" s="11"/>
      <c r="S78" s="11"/>
      <c r="T78" s="11"/>
      <c r="U78" s="10">
        <f>SUM(V78:Z78)</f>
        <v>11.4</v>
      </c>
      <c r="V78" s="10">
        <v>11.4</v>
      </c>
      <c r="W78" s="11"/>
      <c r="X78" s="11"/>
      <c r="Y78" s="11"/>
      <c r="Z78" s="11"/>
      <c r="AA78" s="10">
        <f>SUM(AB78:AF78)</f>
        <v>11.4</v>
      </c>
      <c r="AB78" s="10">
        <v>11.4</v>
      </c>
      <c r="AC78" s="11"/>
      <c r="AD78" s="11"/>
      <c r="AE78" s="11"/>
      <c r="AF78" s="11"/>
      <c r="AG78" s="10">
        <f>SUM(AH78:AL78)</f>
        <v>57</v>
      </c>
      <c r="AH78" s="10">
        <f t="shared" si="28"/>
        <v>57</v>
      </c>
      <c r="AI78" s="10">
        <f t="shared" si="28"/>
        <v>0</v>
      </c>
      <c r="AJ78" s="10">
        <f t="shared" si="28"/>
        <v>0</v>
      </c>
      <c r="AK78" s="10">
        <f t="shared" si="28"/>
        <v>0</v>
      </c>
      <c r="AL78" s="10">
        <f t="shared" si="28"/>
        <v>0</v>
      </c>
    </row>
    <row r="79" spans="1:38" ht="15.75">
      <c r="A79" s="5" t="s">
        <v>90</v>
      </c>
      <c r="B79" s="20" t="s">
        <v>42</v>
      </c>
      <c r="C79" s="10">
        <f>SUM(D79:H79)</f>
        <v>108</v>
      </c>
      <c r="D79" s="11"/>
      <c r="E79" s="11"/>
      <c r="F79" s="11"/>
      <c r="G79" s="10">
        <v>108</v>
      </c>
      <c r="H79" s="11"/>
      <c r="I79" s="10">
        <f>SUM(J79:N79)</f>
        <v>108</v>
      </c>
      <c r="J79" s="11"/>
      <c r="K79" s="11"/>
      <c r="L79" s="11"/>
      <c r="M79" s="10">
        <v>108</v>
      </c>
      <c r="N79" s="11"/>
      <c r="O79" s="10">
        <f>SUM(P79:T79)</f>
        <v>108</v>
      </c>
      <c r="P79" s="11"/>
      <c r="Q79" s="11"/>
      <c r="R79" s="11"/>
      <c r="S79" s="10">
        <v>108</v>
      </c>
      <c r="T79" s="11"/>
      <c r="U79" s="10">
        <f>SUM(V79:Z79)</f>
        <v>108</v>
      </c>
      <c r="V79" s="11"/>
      <c r="W79" s="11"/>
      <c r="X79" s="11"/>
      <c r="Y79" s="10">
        <v>108</v>
      </c>
      <c r="Z79" s="11"/>
      <c r="AA79" s="10">
        <f>SUM(AB79:AF79)</f>
        <v>108</v>
      </c>
      <c r="AB79" s="10"/>
      <c r="AC79" s="11"/>
      <c r="AD79" s="11"/>
      <c r="AE79" s="10">
        <v>108</v>
      </c>
      <c r="AF79" s="11"/>
      <c r="AG79" s="10">
        <f>SUM(AH79:AL79)</f>
        <v>540</v>
      </c>
      <c r="AH79" s="10">
        <f t="shared" si="28"/>
        <v>0</v>
      </c>
      <c r="AI79" s="10">
        <f t="shared" si="28"/>
        <v>0</v>
      </c>
      <c r="AJ79" s="10">
        <f t="shared" si="28"/>
        <v>0</v>
      </c>
      <c r="AK79" s="10">
        <f t="shared" si="28"/>
        <v>540</v>
      </c>
      <c r="AL79" s="10">
        <f t="shared" si="28"/>
        <v>0</v>
      </c>
    </row>
    <row r="80" spans="1:38" ht="15.75">
      <c r="A80" s="5"/>
      <c r="B80" s="21" t="s">
        <v>22</v>
      </c>
      <c r="C80" s="13">
        <f>SUM(C77:C79)</f>
        <v>194.4</v>
      </c>
      <c r="D80" s="13">
        <f aca="true" t="shared" si="29" ref="D80:AL80">SUM(D77:D79)</f>
        <v>11.4</v>
      </c>
      <c r="E80" s="13">
        <f t="shared" si="29"/>
        <v>0</v>
      </c>
      <c r="F80" s="13">
        <f t="shared" si="29"/>
        <v>0</v>
      </c>
      <c r="G80" s="13">
        <f t="shared" si="29"/>
        <v>183</v>
      </c>
      <c r="H80" s="13">
        <f t="shared" si="29"/>
        <v>0</v>
      </c>
      <c r="I80" s="13">
        <f t="shared" si="29"/>
        <v>194.4</v>
      </c>
      <c r="J80" s="13">
        <f t="shared" si="29"/>
        <v>11.4</v>
      </c>
      <c r="K80" s="13">
        <f t="shared" si="29"/>
        <v>0</v>
      </c>
      <c r="L80" s="13">
        <f t="shared" si="29"/>
        <v>0</v>
      </c>
      <c r="M80" s="13">
        <f t="shared" si="29"/>
        <v>183</v>
      </c>
      <c r="N80" s="13">
        <f t="shared" si="29"/>
        <v>0</v>
      </c>
      <c r="O80" s="13">
        <f t="shared" si="29"/>
        <v>194.4</v>
      </c>
      <c r="P80" s="13">
        <f t="shared" si="29"/>
        <v>11.4</v>
      </c>
      <c r="Q80" s="13">
        <f t="shared" si="29"/>
        <v>0</v>
      </c>
      <c r="R80" s="13">
        <f t="shared" si="29"/>
        <v>0</v>
      </c>
      <c r="S80" s="13">
        <f t="shared" si="29"/>
        <v>183</v>
      </c>
      <c r="T80" s="13">
        <f t="shared" si="29"/>
        <v>0</v>
      </c>
      <c r="U80" s="13">
        <f t="shared" si="29"/>
        <v>194.4</v>
      </c>
      <c r="V80" s="13">
        <f t="shared" si="29"/>
        <v>11.4</v>
      </c>
      <c r="W80" s="13">
        <f t="shared" si="29"/>
        <v>0</v>
      </c>
      <c r="X80" s="13">
        <f t="shared" si="29"/>
        <v>0</v>
      </c>
      <c r="Y80" s="13">
        <f t="shared" si="29"/>
        <v>183</v>
      </c>
      <c r="Z80" s="13">
        <f t="shared" si="29"/>
        <v>0</v>
      </c>
      <c r="AA80" s="13">
        <f t="shared" si="29"/>
        <v>194.4</v>
      </c>
      <c r="AB80" s="13">
        <f t="shared" si="29"/>
        <v>11.4</v>
      </c>
      <c r="AC80" s="13">
        <f t="shared" si="29"/>
        <v>0</v>
      </c>
      <c r="AD80" s="13">
        <f t="shared" si="29"/>
        <v>0</v>
      </c>
      <c r="AE80" s="13">
        <f t="shared" si="29"/>
        <v>183</v>
      </c>
      <c r="AF80" s="13">
        <f t="shared" si="29"/>
        <v>0</v>
      </c>
      <c r="AG80" s="13">
        <f t="shared" si="29"/>
        <v>972</v>
      </c>
      <c r="AH80" s="13">
        <f t="shared" si="29"/>
        <v>57</v>
      </c>
      <c r="AI80" s="13">
        <f t="shared" si="29"/>
        <v>0</v>
      </c>
      <c r="AJ80" s="13">
        <f t="shared" si="29"/>
        <v>0</v>
      </c>
      <c r="AK80" s="13">
        <f t="shared" si="29"/>
        <v>915</v>
      </c>
      <c r="AL80" s="13">
        <f t="shared" si="29"/>
        <v>0</v>
      </c>
    </row>
    <row r="81" spans="1:38" ht="15" customHeight="1">
      <c r="A81" s="4" t="s">
        <v>43</v>
      </c>
      <c r="B81" s="35" t="s">
        <v>154</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7"/>
    </row>
    <row r="82" spans="1:38" ht="15.75">
      <c r="A82" s="5" t="s">
        <v>91</v>
      </c>
      <c r="B82" s="20" t="s">
        <v>158</v>
      </c>
      <c r="C82" s="10">
        <f>SUM(D82:H82)</f>
        <v>2100</v>
      </c>
      <c r="D82" s="11"/>
      <c r="E82" s="11"/>
      <c r="F82" s="11"/>
      <c r="G82" s="10">
        <v>2100</v>
      </c>
      <c r="H82" s="11"/>
      <c r="I82" s="10">
        <f>SUM(J82:N82)</f>
        <v>2100</v>
      </c>
      <c r="J82" s="11"/>
      <c r="K82" s="11"/>
      <c r="L82" s="11"/>
      <c r="M82" s="10">
        <v>2100</v>
      </c>
      <c r="N82" s="11"/>
      <c r="O82" s="10">
        <f>SUM(P82:T82)</f>
        <v>2100</v>
      </c>
      <c r="P82" s="11"/>
      <c r="Q82" s="11"/>
      <c r="R82" s="11"/>
      <c r="S82" s="10">
        <v>2100</v>
      </c>
      <c r="T82" s="11"/>
      <c r="U82" s="10">
        <f>SUM(V82:Z82)</f>
        <v>2100</v>
      </c>
      <c r="V82" s="11"/>
      <c r="W82" s="11"/>
      <c r="X82" s="11"/>
      <c r="Y82" s="10">
        <v>2100</v>
      </c>
      <c r="Z82" s="11"/>
      <c r="AA82" s="10">
        <f>SUM(AB82:AF82)</f>
        <v>2100</v>
      </c>
      <c r="AB82" s="11"/>
      <c r="AC82" s="11"/>
      <c r="AD82" s="11"/>
      <c r="AE82" s="10">
        <v>2100</v>
      </c>
      <c r="AF82" s="11"/>
      <c r="AG82" s="10">
        <f>SUM(AH82:AL82)</f>
        <v>10500</v>
      </c>
      <c r="AH82" s="10">
        <f aca="true" t="shared" si="30" ref="AH82:AL85">D82+J82+P82+V82+AB82</f>
        <v>0</v>
      </c>
      <c r="AI82" s="10">
        <f t="shared" si="30"/>
        <v>0</v>
      </c>
      <c r="AJ82" s="10">
        <f t="shared" si="30"/>
        <v>0</v>
      </c>
      <c r="AK82" s="10">
        <f t="shared" si="30"/>
        <v>10500</v>
      </c>
      <c r="AL82" s="10">
        <f t="shared" si="30"/>
        <v>0</v>
      </c>
    </row>
    <row r="83" spans="1:38" ht="33.75">
      <c r="A83" s="5" t="s">
        <v>92</v>
      </c>
      <c r="B83" s="20" t="s">
        <v>44</v>
      </c>
      <c r="C83" s="10">
        <f>SUM(D83:H83)</f>
        <v>3</v>
      </c>
      <c r="D83" s="10">
        <v>3</v>
      </c>
      <c r="E83" s="11"/>
      <c r="F83" s="11"/>
      <c r="G83" s="11"/>
      <c r="H83" s="11"/>
      <c r="I83" s="10">
        <f>SUM(J83:N83)</f>
        <v>3</v>
      </c>
      <c r="J83" s="10">
        <v>3</v>
      </c>
      <c r="K83" s="11"/>
      <c r="L83" s="11"/>
      <c r="M83" s="11"/>
      <c r="N83" s="11"/>
      <c r="O83" s="10">
        <f>SUM(P83:T83)</f>
        <v>3</v>
      </c>
      <c r="P83" s="10">
        <v>3</v>
      </c>
      <c r="Q83" s="11"/>
      <c r="R83" s="11"/>
      <c r="S83" s="11"/>
      <c r="T83" s="11"/>
      <c r="U83" s="10">
        <f>SUM(V83:Z83)</f>
        <v>3</v>
      </c>
      <c r="V83" s="10">
        <v>3</v>
      </c>
      <c r="W83" s="11"/>
      <c r="X83" s="11"/>
      <c r="Y83" s="11"/>
      <c r="Z83" s="11"/>
      <c r="AA83" s="10">
        <f>SUM(AB83:AF83)</f>
        <v>3</v>
      </c>
      <c r="AB83" s="10">
        <v>3</v>
      </c>
      <c r="AC83" s="11"/>
      <c r="AD83" s="11"/>
      <c r="AE83" s="11"/>
      <c r="AF83" s="11"/>
      <c r="AG83" s="10">
        <f>SUM(AH83:AL83)</f>
        <v>15</v>
      </c>
      <c r="AH83" s="10">
        <f t="shared" si="30"/>
        <v>15</v>
      </c>
      <c r="AI83" s="10">
        <f t="shared" si="30"/>
        <v>0</v>
      </c>
      <c r="AJ83" s="10">
        <f t="shared" si="30"/>
        <v>0</v>
      </c>
      <c r="AK83" s="10">
        <f t="shared" si="30"/>
        <v>0</v>
      </c>
      <c r="AL83" s="10">
        <f t="shared" si="30"/>
        <v>0</v>
      </c>
    </row>
    <row r="84" spans="1:38" ht="33.75">
      <c r="A84" s="5" t="s">
        <v>93</v>
      </c>
      <c r="B84" s="20" t="s">
        <v>8</v>
      </c>
      <c r="C84" s="10">
        <f>SUM(D84:H84)</f>
        <v>5</v>
      </c>
      <c r="D84" s="10">
        <v>5</v>
      </c>
      <c r="E84" s="11"/>
      <c r="F84" s="11"/>
      <c r="G84" s="11"/>
      <c r="H84" s="11"/>
      <c r="I84" s="10">
        <f>SUM(J84:N84)</f>
        <v>5</v>
      </c>
      <c r="J84" s="10">
        <v>5</v>
      </c>
      <c r="K84" s="11"/>
      <c r="L84" s="11"/>
      <c r="M84" s="11"/>
      <c r="N84" s="11"/>
      <c r="O84" s="10">
        <f>SUM(P84:T84)</f>
        <v>5</v>
      </c>
      <c r="P84" s="10">
        <v>5</v>
      </c>
      <c r="Q84" s="11"/>
      <c r="R84" s="11"/>
      <c r="S84" s="11"/>
      <c r="T84" s="11"/>
      <c r="U84" s="10">
        <f>SUM(V84:Z84)</f>
        <v>5</v>
      </c>
      <c r="V84" s="10">
        <v>5</v>
      </c>
      <c r="W84" s="11"/>
      <c r="X84" s="11"/>
      <c r="Y84" s="11"/>
      <c r="Z84" s="11"/>
      <c r="AA84" s="10">
        <f>SUM(AB84:AF84)</f>
        <v>5</v>
      </c>
      <c r="AB84" s="10">
        <v>5</v>
      </c>
      <c r="AC84" s="11"/>
      <c r="AD84" s="11"/>
      <c r="AE84" s="11"/>
      <c r="AF84" s="11"/>
      <c r="AG84" s="10">
        <f>SUM(AH84:AL84)</f>
        <v>25</v>
      </c>
      <c r="AH84" s="10">
        <f t="shared" si="30"/>
        <v>25</v>
      </c>
      <c r="AI84" s="10">
        <f t="shared" si="30"/>
        <v>0</v>
      </c>
      <c r="AJ84" s="10">
        <f t="shared" si="30"/>
        <v>0</v>
      </c>
      <c r="AK84" s="10">
        <f t="shared" si="30"/>
        <v>0</v>
      </c>
      <c r="AL84" s="10">
        <f t="shared" si="30"/>
        <v>0</v>
      </c>
    </row>
    <row r="85" spans="1:38" ht="15.75">
      <c r="A85" s="5" t="s">
        <v>94</v>
      </c>
      <c r="B85" s="22" t="s">
        <v>9</v>
      </c>
      <c r="C85" s="10">
        <f>SUM(D85:H85)</f>
        <v>2</v>
      </c>
      <c r="D85" s="15">
        <v>2</v>
      </c>
      <c r="E85" s="23"/>
      <c r="F85" s="23"/>
      <c r="G85" s="23"/>
      <c r="H85" s="23"/>
      <c r="I85" s="10">
        <f>SUM(J85:N85)</f>
        <v>2</v>
      </c>
      <c r="J85" s="15">
        <v>2</v>
      </c>
      <c r="K85" s="23"/>
      <c r="L85" s="23"/>
      <c r="M85" s="23"/>
      <c r="N85" s="23"/>
      <c r="O85" s="10">
        <f>SUM(P85:T85)</f>
        <v>6</v>
      </c>
      <c r="P85" s="15">
        <v>6</v>
      </c>
      <c r="Q85" s="23"/>
      <c r="R85" s="23"/>
      <c r="S85" s="23"/>
      <c r="T85" s="23"/>
      <c r="U85" s="10">
        <f>SUM(V85:Z85)</f>
        <v>0</v>
      </c>
      <c r="V85" s="10"/>
      <c r="W85" s="10"/>
      <c r="X85" s="10"/>
      <c r="Y85" s="10"/>
      <c r="Z85" s="10"/>
      <c r="AA85" s="10">
        <f>SUM(AB85:AF85)</f>
        <v>0</v>
      </c>
      <c r="AB85" s="10"/>
      <c r="AC85" s="10"/>
      <c r="AD85" s="10"/>
      <c r="AE85" s="10"/>
      <c r="AF85" s="10"/>
      <c r="AG85" s="10">
        <f>SUM(AH85:AL85)</f>
        <v>10</v>
      </c>
      <c r="AH85" s="10">
        <f t="shared" si="30"/>
        <v>10</v>
      </c>
      <c r="AI85" s="10">
        <f t="shared" si="30"/>
        <v>0</v>
      </c>
      <c r="AJ85" s="10">
        <f t="shared" si="30"/>
        <v>0</v>
      </c>
      <c r="AK85" s="10">
        <f t="shared" si="30"/>
        <v>0</v>
      </c>
      <c r="AL85" s="10">
        <f t="shared" si="30"/>
        <v>0</v>
      </c>
    </row>
    <row r="86" spans="1:38" ht="11.25" customHeight="1">
      <c r="A86" s="5"/>
      <c r="B86" s="21" t="s">
        <v>22</v>
      </c>
      <c r="C86" s="13">
        <f aca="true" t="shared" si="31" ref="C86:AL86">SUM(C82:C85)</f>
        <v>2110</v>
      </c>
      <c r="D86" s="13">
        <f t="shared" si="31"/>
        <v>10</v>
      </c>
      <c r="E86" s="13">
        <f t="shared" si="31"/>
        <v>0</v>
      </c>
      <c r="F86" s="13">
        <f t="shared" si="31"/>
        <v>0</v>
      </c>
      <c r="G86" s="13">
        <f t="shared" si="31"/>
        <v>2100</v>
      </c>
      <c r="H86" s="13">
        <f t="shared" si="31"/>
        <v>0</v>
      </c>
      <c r="I86" s="13">
        <f t="shared" si="31"/>
        <v>2110</v>
      </c>
      <c r="J86" s="13">
        <f t="shared" si="31"/>
        <v>10</v>
      </c>
      <c r="K86" s="13">
        <f t="shared" si="31"/>
        <v>0</v>
      </c>
      <c r="L86" s="13">
        <f t="shared" si="31"/>
        <v>0</v>
      </c>
      <c r="M86" s="13">
        <f t="shared" si="31"/>
        <v>2100</v>
      </c>
      <c r="N86" s="13">
        <f t="shared" si="31"/>
        <v>0</v>
      </c>
      <c r="O86" s="13">
        <f t="shared" si="31"/>
        <v>2114</v>
      </c>
      <c r="P86" s="13">
        <f t="shared" si="31"/>
        <v>14</v>
      </c>
      <c r="Q86" s="13">
        <f t="shared" si="31"/>
        <v>0</v>
      </c>
      <c r="R86" s="13">
        <f t="shared" si="31"/>
        <v>0</v>
      </c>
      <c r="S86" s="13">
        <f t="shared" si="31"/>
        <v>2100</v>
      </c>
      <c r="T86" s="13">
        <f t="shared" si="31"/>
        <v>0</v>
      </c>
      <c r="U86" s="13">
        <f t="shared" si="31"/>
        <v>2108</v>
      </c>
      <c r="V86" s="13">
        <f t="shared" si="31"/>
        <v>8</v>
      </c>
      <c r="W86" s="13">
        <f t="shared" si="31"/>
        <v>0</v>
      </c>
      <c r="X86" s="13">
        <f t="shared" si="31"/>
        <v>0</v>
      </c>
      <c r="Y86" s="13">
        <f t="shared" si="31"/>
        <v>2100</v>
      </c>
      <c r="Z86" s="13">
        <f t="shared" si="31"/>
        <v>0</v>
      </c>
      <c r="AA86" s="13">
        <f t="shared" si="31"/>
        <v>2108</v>
      </c>
      <c r="AB86" s="13">
        <f t="shared" si="31"/>
        <v>8</v>
      </c>
      <c r="AC86" s="13">
        <f t="shared" si="31"/>
        <v>0</v>
      </c>
      <c r="AD86" s="13">
        <f t="shared" si="31"/>
        <v>0</v>
      </c>
      <c r="AE86" s="13">
        <f t="shared" si="31"/>
        <v>2100</v>
      </c>
      <c r="AF86" s="13">
        <f t="shared" si="31"/>
        <v>0</v>
      </c>
      <c r="AG86" s="13">
        <f t="shared" si="31"/>
        <v>10550</v>
      </c>
      <c r="AH86" s="13">
        <f t="shared" si="31"/>
        <v>50</v>
      </c>
      <c r="AI86" s="13">
        <f t="shared" si="31"/>
        <v>0</v>
      </c>
      <c r="AJ86" s="13">
        <f t="shared" si="31"/>
        <v>0</v>
      </c>
      <c r="AK86" s="13">
        <f t="shared" si="31"/>
        <v>10500</v>
      </c>
      <c r="AL86" s="13">
        <f t="shared" si="31"/>
        <v>0</v>
      </c>
    </row>
    <row r="87" spans="1:38" ht="15" customHeight="1">
      <c r="A87" s="4" t="s">
        <v>45</v>
      </c>
      <c r="B87" s="35" t="s">
        <v>10</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7"/>
    </row>
    <row r="88" spans="1:38" ht="22.5">
      <c r="A88" s="5" t="s">
        <v>95</v>
      </c>
      <c r="B88" s="20" t="s">
        <v>145</v>
      </c>
      <c r="C88" s="10">
        <f>SUM(D88:H88)</f>
        <v>1690</v>
      </c>
      <c r="D88" s="11"/>
      <c r="E88" s="11"/>
      <c r="F88" s="11"/>
      <c r="G88" s="10">
        <v>1690</v>
      </c>
      <c r="H88" s="11"/>
      <c r="I88" s="10">
        <f>SUM(J88:N88)</f>
        <v>1690</v>
      </c>
      <c r="J88" s="11"/>
      <c r="K88" s="11"/>
      <c r="L88" s="11"/>
      <c r="M88" s="10">
        <v>1690</v>
      </c>
      <c r="N88" s="11"/>
      <c r="O88" s="10">
        <f>SUM(P88:T88)</f>
        <v>1690</v>
      </c>
      <c r="P88" s="11"/>
      <c r="Q88" s="11"/>
      <c r="R88" s="11"/>
      <c r="S88" s="10">
        <v>1690</v>
      </c>
      <c r="T88" s="11"/>
      <c r="U88" s="10">
        <f>SUM(V88:Z88)</f>
        <v>1690</v>
      </c>
      <c r="V88" s="10"/>
      <c r="W88" s="10"/>
      <c r="X88" s="10"/>
      <c r="Y88" s="10">
        <v>1690</v>
      </c>
      <c r="Z88" s="10"/>
      <c r="AA88" s="10">
        <f>SUM(AB88:AF88)</f>
        <v>1690</v>
      </c>
      <c r="AB88" s="10"/>
      <c r="AC88" s="10"/>
      <c r="AD88" s="10"/>
      <c r="AE88" s="10">
        <v>1690</v>
      </c>
      <c r="AF88" s="10"/>
      <c r="AG88" s="10">
        <f>SUM(AH88:AL88)</f>
        <v>8450</v>
      </c>
      <c r="AH88" s="10">
        <f aca="true" t="shared" si="32" ref="AH88:AL92">D88+J88+P88+V88+AB88</f>
        <v>0</v>
      </c>
      <c r="AI88" s="10">
        <f t="shared" si="32"/>
        <v>0</v>
      </c>
      <c r="AJ88" s="10">
        <f t="shared" si="32"/>
        <v>0</v>
      </c>
      <c r="AK88" s="10">
        <f t="shared" si="32"/>
        <v>8450</v>
      </c>
      <c r="AL88" s="10">
        <f t="shared" si="32"/>
        <v>0</v>
      </c>
    </row>
    <row r="89" spans="1:38" ht="22.5">
      <c r="A89" s="5" t="s">
        <v>96</v>
      </c>
      <c r="B89" s="20" t="s">
        <v>7</v>
      </c>
      <c r="C89" s="10">
        <f>SUM(D89:H89)</f>
        <v>1200</v>
      </c>
      <c r="D89" s="11"/>
      <c r="E89" s="11"/>
      <c r="F89" s="11"/>
      <c r="G89" s="10">
        <v>1200</v>
      </c>
      <c r="H89" s="11"/>
      <c r="I89" s="10">
        <f>SUM(J89:N89)</f>
        <v>2200</v>
      </c>
      <c r="J89" s="11"/>
      <c r="K89" s="11"/>
      <c r="L89" s="11"/>
      <c r="M89" s="10">
        <v>2200</v>
      </c>
      <c r="N89" s="11"/>
      <c r="O89" s="10">
        <f>SUM(P89:T89)</f>
        <v>2200</v>
      </c>
      <c r="P89" s="11"/>
      <c r="Q89" s="11"/>
      <c r="R89" s="11"/>
      <c r="S89" s="10">
        <v>2200</v>
      </c>
      <c r="T89" s="11"/>
      <c r="U89" s="10">
        <f>SUM(V89:Z89)</f>
        <v>1200</v>
      </c>
      <c r="V89" s="10"/>
      <c r="W89" s="10"/>
      <c r="X89" s="10"/>
      <c r="Y89" s="10">
        <v>1200</v>
      </c>
      <c r="Z89" s="10"/>
      <c r="AA89" s="10">
        <f>SUM(AB89:AF89)</f>
        <v>1200</v>
      </c>
      <c r="AB89" s="10"/>
      <c r="AC89" s="10"/>
      <c r="AD89" s="10"/>
      <c r="AE89" s="10">
        <v>1200</v>
      </c>
      <c r="AF89" s="10"/>
      <c r="AG89" s="10">
        <f>SUM(AH89:AL89)</f>
        <v>8000</v>
      </c>
      <c r="AH89" s="10">
        <f t="shared" si="32"/>
        <v>0</v>
      </c>
      <c r="AI89" s="10">
        <f t="shared" si="32"/>
        <v>0</v>
      </c>
      <c r="AJ89" s="10">
        <f t="shared" si="32"/>
        <v>0</v>
      </c>
      <c r="AK89" s="10">
        <f t="shared" si="32"/>
        <v>8000</v>
      </c>
      <c r="AL89" s="10">
        <f t="shared" si="32"/>
        <v>0</v>
      </c>
    </row>
    <row r="90" spans="1:38" ht="15.75">
      <c r="A90" s="5" t="s">
        <v>97</v>
      </c>
      <c r="B90" s="20" t="s">
        <v>11</v>
      </c>
      <c r="C90" s="10">
        <f>SUM(D90:H90)</f>
        <v>500</v>
      </c>
      <c r="D90" s="11"/>
      <c r="E90" s="11"/>
      <c r="F90" s="11"/>
      <c r="G90" s="10">
        <v>500</v>
      </c>
      <c r="H90" s="11"/>
      <c r="I90" s="10">
        <f>SUM(J90:N90)</f>
        <v>500</v>
      </c>
      <c r="J90" s="11"/>
      <c r="K90" s="11"/>
      <c r="L90" s="11"/>
      <c r="M90" s="10">
        <v>500</v>
      </c>
      <c r="N90" s="11"/>
      <c r="O90" s="10">
        <f>SUM(P90:T90)</f>
        <v>500</v>
      </c>
      <c r="P90" s="11"/>
      <c r="Q90" s="11"/>
      <c r="R90" s="11"/>
      <c r="S90" s="10">
        <v>500</v>
      </c>
      <c r="T90" s="11"/>
      <c r="U90" s="10">
        <f>SUM(V90:Z90)</f>
        <v>500</v>
      </c>
      <c r="V90" s="10"/>
      <c r="W90" s="10"/>
      <c r="X90" s="10"/>
      <c r="Y90" s="10">
        <v>500</v>
      </c>
      <c r="Z90" s="10"/>
      <c r="AA90" s="10">
        <f>SUM(AB90:AF90)</f>
        <v>500</v>
      </c>
      <c r="AB90" s="10"/>
      <c r="AC90" s="10"/>
      <c r="AD90" s="10"/>
      <c r="AE90" s="10">
        <v>500</v>
      </c>
      <c r="AF90" s="10"/>
      <c r="AG90" s="10">
        <f>SUM(AH90:AL90)</f>
        <v>2500</v>
      </c>
      <c r="AH90" s="10">
        <f t="shared" si="32"/>
        <v>0</v>
      </c>
      <c r="AI90" s="10">
        <f t="shared" si="32"/>
        <v>0</v>
      </c>
      <c r="AJ90" s="10">
        <f t="shared" si="32"/>
        <v>0</v>
      </c>
      <c r="AK90" s="10">
        <f t="shared" si="32"/>
        <v>2500</v>
      </c>
      <c r="AL90" s="10">
        <f t="shared" si="32"/>
        <v>0</v>
      </c>
    </row>
    <row r="91" spans="1:38" ht="33.75">
      <c r="A91" s="5" t="s">
        <v>98</v>
      </c>
      <c r="B91" s="20" t="s">
        <v>6</v>
      </c>
      <c r="C91" s="10">
        <f>SUM(D91:H91)</f>
        <v>800</v>
      </c>
      <c r="D91" s="11"/>
      <c r="E91" s="11"/>
      <c r="F91" s="11"/>
      <c r="G91" s="10">
        <v>800</v>
      </c>
      <c r="H91" s="11"/>
      <c r="I91" s="10">
        <f>SUM(J91:N91)</f>
        <v>800</v>
      </c>
      <c r="J91" s="11"/>
      <c r="K91" s="11"/>
      <c r="L91" s="11"/>
      <c r="M91" s="10">
        <v>800</v>
      </c>
      <c r="N91" s="11"/>
      <c r="O91" s="10">
        <f>SUM(P91:T91)</f>
        <v>800</v>
      </c>
      <c r="P91" s="11"/>
      <c r="Q91" s="11"/>
      <c r="R91" s="11"/>
      <c r="S91" s="10">
        <v>800</v>
      </c>
      <c r="T91" s="11"/>
      <c r="U91" s="10">
        <f>SUM(V91:Z91)</f>
        <v>800</v>
      </c>
      <c r="V91" s="10"/>
      <c r="W91" s="10"/>
      <c r="X91" s="10"/>
      <c r="Y91" s="10">
        <v>800</v>
      </c>
      <c r="Z91" s="10"/>
      <c r="AA91" s="10">
        <f>SUM(AB91:AF91)</f>
        <v>800</v>
      </c>
      <c r="AB91" s="10"/>
      <c r="AC91" s="10"/>
      <c r="AD91" s="10"/>
      <c r="AE91" s="10">
        <v>800</v>
      </c>
      <c r="AF91" s="10"/>
      <c r="AG91" s="10">
        <f>SUM(AH91:AL91)</f>
        <v>4000</v>
      </c>
      <c r="AH91" s="10">
        <f t="shared" si="32"/>
        <v>0</v>
      </c>
      <c r="AI91" s="10">
        <f t="shared" si="32"/>
        <v>0</v>
      </c>
      <c r="AJ91" s="10">
        <f t="shared" si="32"/>
        <v>0</v>
      </c>
      <c r="AK91" s="10">
        <f t="shared" si="32"/>
        <v>4000</v>
      </c>
      <c r="AL91" s="10">
        <f t="shared" si="32"/>
        <v>0</v>
      </c>
    </row>
    <row r="92" spans="1:38" ht="13.5" customHeight="1">
      <c r="A92" s="5" t="s">
        <v>99</v>
      </c>
      <c r="B92" s="20" t="s">
        <v>12</v>
      </c>
      <c r="C92" s="10">
        <f>SUM(D92:H92)</f>
        <v>300</v>
      </c>
      <c r="D92" s="11"/>
      <c r="E92" s="11"/>
      <c r="F92" s="11"/>
      <c r="G92" s="10">
        <v>300</v>
      </c>
      <c r="H92" s="11"/>
      <c r="I92" s="10">
        <f>SUM(J92:N92)</f>
        <v>300</v>
      </c>
      <c r="J92" s="11"/>
      <c r="K92" s="11"/>
      <c r="L92" s="11"/>
      <c r="M92" s="10">
        <v>300</v>
      </c>
      <c r="N92" s="11"/>
      <c r="O92" s="10">
        <f>SUM(P92:T92)</f>
        <v>300</v>
      </c>
      <c r="P92" s="11"/>
      <c r="Q92" s="11"/>
      <c r="R92" s="11"/>
      <c r="S92" s="10">
        <v>300</v>
      </c>
      <c r="T92" s="11"/>
      <c r="U92" s="10">
        <f>SUM(V92:Z92)</f>
        <v>300</v>
      </c>
      <c r="V92" s="10"/>
      <c r="W92" s="10"/>
      <c r="X92" s="10"/>
      <c r="Y92" s="10">
        <v>300</v>
      </c>
      <c r="Z92" s="10"/>
      <c r="AA92" s="10">
        <f>SUM(AB92:AF92)</f>
        <v>300</v>
      </c>
      <c r="AB92" s="10"/>
      <c r="AC92" s="10"/>
      <c r="AD92" s="10"/>
      <c r="AE92" s="10">
        <v>300</v>
      </c>
      <c r="AF92" s="10"/>
      <c r="AG92" s="10">
        <f>SUM(AH92:AL92)</f>
        <v>1500</v>
      </c>
      <c r="AH92" s="10">
        <f t="shared" si="32"/>
        <v>0</v>
      </c>
      <c r="AI92" s="10">
        <f t="shared" si="32"/>
        <v>0</v>
      </c>
      <c r="AJ92" s="10">
        <f t="shared" si="32"/>
        <v>0</v>
      </c>
      <c r="AK92" s="10">
        <f t="shared" si="32"/>
        <v>1500</v>
      </c>
      <c r="AL92" s="10">
        <f t="shared" si="32"/>
        <v>0</v>
      </c>
    </row>
    <row r="93" spans="1:38" ht="14.25" customHeight="1">
      <c r="A93" s="5"/>
      <c r="B93" s="21" t="s">
        <v>22</v>
      </c>
      <c r="C93" s="13">
        <f>SUM(C88:C92)</f>
        <v>4490</v>
      </c>
      <c r="D93" s="13">
        <f aca="true" t="shared" si="33" ref="D93:AL93">SUM(D88:D92)</f>
        <v>0</v>
      </c>
      <c r="E93" s="13">
        <f t="shared" si="33"/>
        <v>0</v>
      </c>
      <c r="F93" s="13">
        <f t="shared" si="33"/>
        <v>0</v>
      </c>
      <c r="G93" s="13">
        <f t="shared" si="33"/>
        <v>4490</v>
      </c>
      <c r="H93" s="13">
        <f t="shared" si="33"/>
        <v>0</v>
      </c>
      <c r="I93" s="13">
        <f t="shared" si="33"/>
        <v>5490</v>
      </c>
      <c r="J93" s="13">
        <f t="shared" si="33"/>
        <v>0</v>
      </c>
      <c r="K93" s="13">
        <f t="shared" si="33"/>
        <v>0</v>
      </c>
      <c r="L93" s="13">
        <f t="shared" si="33"/>
        <v>0</v>
      </c>
      <c r="M93" s="13">
        <f t="shared" si="33"/>
        <v>5490</v>
      </c>
      <c r="N93" s="13">
        <f t="shared" si="33"/>
        <v>0</v>
      </c>
      <c r="O93" s="13">
        <f t="shared" si="33"/>
        <v>5490</v>
      </c>
      <c r="P93" s="13">
        <f t="shared" si="33"/>
        <v>0</v>
      </c>
      <c r="Q93" s="13">
        <f t="shared" si="33"/>
        <v>0</v>
      </c>
      <c r="R93" s="13">
        <f t="shared" si="33"/>
        <v>0</v>
      </c>
      <c r="S93" s="13">
        <f t="shared" si="33"/>
        <v>5490</v>
      </c>
      <c r="T93" s="13">
        <f t="shared" si="33"/>
        <v>0</v>
      </c>
      <c r="U93" s="13">
        <f t="shared" si="33"/>
        <v>4490</v>
      </c>
      <c r="V93" s="13">
        <f t="shared" si="33"/>
        <v>0</v>
      </c>
      <c r="W93" s="13">
        <f t="shared" si="33"/>
        <v>0</v>
      </c>
      <c r="X93" s="13">
        <f t="shared" si="33"/>
        <v>0</v>
      </c>
      <c r="Y93" s="13">
        <f t="shared" si="33"/>
        <v>4490</v>
      </c>
      <c r="Z93" s="13">
        <f t="shared" si="33"/>
        <v>0</v>
      </c>
      <c r="AA93" s="13">
        <f t="shared" si="33"/>
        <v>4490</v>
      </c>
      <c r="AB93" s="13">
        <f t="shared" si="33"/>
        <v>0</v>
      </c>
      <c r="AC93" s="13">
        <f t="shared" si="33"/>
        <v>0</v>
      </c>
      <c r="AD93" s="13">
        <f t="shared" si="33"/>
        <v>0</v>
      </c>
      <c r="AE93" s="13">
        <f t="shared" si="33"/>
        <v>4490</v>
      </c>
      <c r="AF93" s="13">
        <f t="shared" si="33"/>
        <v>0</v>
      </c>
      <c r="AG93" s="13">
        <f t="shared" si="33"/>
        <v>24450</v>
      </c>
      <c r="AH93" s="13">
        <f t="shared" si="33"/>
        <v>0</v>
      </c>
      <c r="AI93" s="13">
        <f t="shared" si="33"/>
        <v>0</v>
      </c>
      <c r="AJ93" s="13">
        <f t="shared" si="33"/>
        <v>0</v>
      </c>
      <c r="AK93" s="13">
        <f t="shared" si="33"/>
        <v>24450</v>
      </c>
      <c r="AL93" s="13">
        <f t="shared" si="33"/>
        <v>0</v>
      </c>
    </row>
    <row r="94" spans="1:38" s="25" customFormat="1" ht="20.25" customHeight="1">
      <c r="A94" s="4"/>
      <c r="B94" s="21" t="s">
        <v>46</v>
      </c>
      <c r="C94" s="34">
        <f aca="true" t="shared" si="34" ref="C94:AL94">C93+C86+C81+C75+C68+C64+C58+C51+C46+C41+C35+C31+C24+C17</f>
        <v>357679.83499999996</v>
      </c>
      <c r="D94" s="26">
        <f t="shared" si="34"/>
        <v>78567.624</v>
      </c>
      <c r="E94" s="26">
        <f t="shared" si="34"/>
        <v>0</v>
      </c>
      <c r="F94" s="26">
        <f t="shared" si="34"/>
        <v>10500</v>
      </c>
      <c r="G94" s="34">
        <f t="shared" si="34"/>
        <v>240018.411</v>
      </c>
      <c r="H94" s="26">
        <f t="shared" si="34"/>
        <v>28593.8</v>
      </c>
      <c r="I94" s="26">
        <f t="shared" si="34"/>
        <v>473751.52</v>
      </c>
      <c r="J94" s="26">
        <f t="shared" si="34"/>
        <v>220447.82399999996</v>
      </c>
      <c r="K94" s="26">
        <f t="shared" si="34"/>
        <v>23035</v>
      </c>
      <c r="L94" s="26">
        <f t="shared" si="34"/>
        <v>0</v>
      </c>
      <c r="M94" s="26">
        <f t="shared" si="34"/>
        <v>138503.616</v>
      </c>
      <c r="N94" s="26">
        <f t="shared" si="34"/>
        <v>91765.07999999999</v>
      </c>
      <c r="O94" s="26">
        <f t="shared" si="34"/>
        <v>463856.704</v>
      </c>
      <c r="P94" s="26">
        <f t="shared" si="34"/>
        <v>217589.02000000002</v>
      </c>
      <c r="Q94" s="26">
        <f t="shared" si="34"/>
        <v>23035</v>
      </c>
      <c r="R94" s="26">
        <f t="shared" si="34"/>
        <v>0</v>
      </c>
      <c r="S94" s="26">
        <f t="shared" si="34"/>
        <v>141467.61800000002</v>
      </c>
      <c r="T94" s="26">
        <f t="shared" si="34"/>
        <v>81765.06599999999</v>
      </c>
      <c r="U94" s="26">
        <f t="shared" si="34"/>
        <v>620975.151</v>
      </c>
      <c r="V94" s="26">
        <f t="shared" si="34"/>
        <v>214970.635</v>
      </c>
      <c r="W94" s="26">
        <f t="shared" si="34"/>
        <v>23035</v>
      </c>
      <c r="X94" s="26">
        <f t="shared" si="34"/>
        <v>0</v>
      </c>
      <c r="Y94" s="26">
        <f t="shared" si="34"/>
        <v>99334.95000000001</v>
      </c>
      <c r="Z94" s="26">
        <f t="shared" si="34"/>
        <v>283634.56600000005</v>
      </c>
      <c r="AA94" s="26">
        <f t="shared" si="34"/>
        <v>669482.79</v>
      </c>
      <c r="AB94" s="26">
        <f t="shared" si="34"/>
        <v>187685.93200000003</v>
      </c>
      <c r="AC94" s="26">
        <f t="shared" si="34"/>
        <v>23035</v>
      </c>
      <c r="AD94" s="26">
        <f t="shared" si="34"/>
        <v>0</v>
      </c>
      <c r="AE94" s="26">
        <f t="shared" si="34"/>
        <v>90526</v>
      </c>
      <c r="AF94" s="26">
        <f t="shared" si="34"/>
        <v>368235.8580000001</v>
      </c>
      <c r="AG94" s="26">
        <f t="shared" si="34"/>
        <v>2585746</v>
      </c>
      <c r="AH94" s="26">
        <f t="shared" si="34"/>
        <v>919261.035</v>
      </c>
      <c r="AI94" s="26">
        <f t="shared" si="34"/>
        <v>92140</v>
      </c>
      <c r="AJ94" s="26">
        <f t="shared" si="34"/>
        <v>10500</v>
      </c>
      <c r="AK94" s="26">
        <f t="shared" si="34"/>
        <v>709850.595</v>
      </c>
      <c r="AL94" s="26">
        <f t="shared" si="34"/>
        <v>853994.3700000001</v>
      </c>
    </row>
    <row r="95" spans="1:38" s="25" customFormat="1" ht="39" customHeight="1">
      <c r="A95" s="27"/>
      <c r="B95" s="44" t="s">
        <v>155</v>
      </c>
      <c r="C95" s="44"/>
      <c r="D95" s="44"/>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row>
    <row r="96" ht="22.5" customHeight="1"/>
    <row r="97" spans="2:4" ht="15">
      <c r="B97" s="29"/>
      <c r="C97" s="30"/>
      <c r="D97" s="30"/>
    </row>
    <row r="99" ht="15">
      <c r="AG99" s="19"/>
    </row>
    <row r="102" ht="15.75">
      <c r="AG102" s="7"/>
    </row>
    <row r="104" ht="15">
      <c r="AG104" s="3">
        <f>SUM(AG99:AG102)</f>
        <v>0</v>
      </c>
    </row>
  </sheetData>
  <sheetProtection/>
  <mergeCells count="61">
    <mergeCell ref="B95:D95"/>
    <mergeCell ref="A4:A6"/>
    <mergeCell ref="B4:B6"/>
    <mergeCell ref="C4:H4"/>
    <mergeCell ref="B8:AL8"/>
    <mergeCell ref="V5:V6"/>
    <mergeCell ref="AG5:AG6"/>
    <mergeCell ref="AH5:AH6"/>
    <mergeCell ref="W5:W6"/>
    <mergeCell ref="X5:X6"/>
    <mergeCell ref="I4:N4"/>
    <mergeCell ref="I5:I6"/>
    <mergeCell ref="J5:J6"/>
    <mergeCell ref="N5:N6"/>
    <mergeCell ref="L5:L6"/>
    <mergeCell ref="M5:M6"/>
    <mergeCell ref="A1:M1"/>
    <mergeCell ref="A2:M2"/>
    <mergeCell ref="AG4:AL4"/>
    <mergeCell ref="C5:C6"/>
    <mergeCell ref="D5:D6"/>
    <mergeCell ref="E5:E6"/>
    <mergeCell ref="F5:F6"/>
    <mergeCell ref="G5:G6"/>
    <mergeCell ref="H5:H6"/>
    <mergeCell ref="K5:K6"/>
    <mergeCell ref="U5:U6"/>
    <mergeCell ref="O4:T4"/>
    <mergeCell ref="U4:Z4"/>
    <mergeCell ref="AA4:AF4"/>
    <mergeCell ref="Q5:Q6"/>
    <mergeCell ref="R5:R6"/>
    <mergeCell ref="S5:S6"/>
    <mergeCell ref="T5:T6"/>
    <mergeCell ref="O5:O6"/>
    <mergeCell ref="P5:P6"/>
    <mergeCell ref="AC5:AC6"/>
    <mergeCell ref="AD5:AD6"/>
    <mergeCell ref="AE5:AE6"/>
    <mergeCell ref="AF5:AF6"/>
    <mergeCell ref="AI5:AI6"/>
    <mergeCell ref="AJ5:AJ6"/>
    <mergeCell ref="B25:AL25"/>
    <mergeCell ref="B32:AL32"/>
    <mergeCell ref="AK5:AK6"/>
    <mergeCell ref="AL5:AL6"/>
    <mergeCell ref="Y5:Y6"/>
    <mergeCell ref="Z5:Z6"/>
    <mergeCell ref="AA5:AA6"/>
    <mergeCell ref="AB5:AB6"/>
    <mergeCell ref="B36:AL36"/>
    <mergeCell ref="B42:AL42"/>
    <mergeCell ref="B47:AL47"/>
    <mergeCell ref="B18:AL18"/>
    <mergeCell ref="B81:AL81"/>
    <mergeCell ref="B87:AL87"/>
    <mergeCell ref="B52:AL52"/>
    <mergeCell ref="B59:AL59"/>
    <mergeCell ref="B65:AL65"/>
    <mergeCell ref="B69:AL69"/>
    <mergeCell ref="B76:AL76"/>
  </mergeCells>
  <printOptions/>
  <pageMargins left="0" right="0.2362204724409449" top="0.3937007874015748" bottom="0.3937007874015748"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admin2</dc:creator>
  <cp:keywords/>
  <dc:description/>
  <cp:lastModifiedBy>Dascal Maia</cp:lastModifiedBy>
  <cp:lastPrinted>2011-12-16T08:35:00Z</cp:lastPrinted>
  <dcterms:created xsi:type="dcterms:W3CDTF">2011-06-22T05:17:52Z</dcterms:created>
  <dcterms:modified xsi:type="dcterms:W3CDTF">2011-12-23T09:46:34Z</dcterms:modified>
  <cp:category/>
  <cp:version/>
  <cp:contentType/>
  <cp:contentStatus/>
</cp:coreProperties>
</file>